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目录" sheetId="1" r:id="rId1"/>
    <sheet name="表1一般公共预算收入决算表" sheetId="2" state="hidden" r:id="rId2"/>
    <sheet name="表2 上级税收返还和转移支付收入决算表" sheetId="3" state="hidden" r:id="rId3"/>
    <sheet name="  表3一般公共预算支出决算表" sheetId="4" state="hidden" r:id="rId4"/>
    <sheet name="表4一般公共预算支出决算明细表" sheetId="5" state="hidden" r:id="rId5"/>
    <sheet name="表5对下税收返还和转移支付分地区决算表" sheetId="6" state="hidden" r:id="rId6"/>
    <sheet name="表6对下专项转移支付分地区分项目决算表" sheetId="7" state="hidden" r:id="rId7"/>
    <sheet name="表7本级一般公共预算收入决算表" sheetId="8" state="hidden" r:id="rId8"/>
    <sheet name="表8本级一般公共预算支出决算表" sheetId="9" state="hidden" r:id="rId9"/>
    <sheet name="表9本级一般公共预算支出决算明细表" sheetId="10" state="hidden" r:id="rId10"/>
    <sheet name="表10本级一般公共预算基本支出政府经济分类决算表" sheetId="11" state="hidden" r:id="rId11"/>
    <sheet name="表11本级税收返还和转移支付支出决算表" sheetId="12" state="hidden" r:id="rId12"/>
    <sheet name="表12政府性基金预算收入决算表" sheetId="13" state="hidden" r:id="rId13"/>
    <sheet name="表13政府性基金预算支出决算表" sheetId="14" state="hidden" r:id="rId14"/>
    <sheet name="表14本级政府性基金预算收入决算表" sheetId="15" state="hidden" r:id="rId15"/>
    <sheet name="表15本级政府性基金预算支出决算表" sheetId="16" state="hidden" r:id="rId16"/>
    <sheet name="表16本级政府性基金预算转移支付支出决算表" sheetId="17" state="hidden" r:id="rId17"/>
    <sheet name="表17国有资本经营预算收入决算表" sheetId="18" state="hidden" r:id="rId18"/>
    <sheet name="表18国有资本经营预算支出决算表" sheetId="19" state="hidden" r:id="rId19"/>
    <sheet name="表19本级国有资本经营预算收入决算表" sheetId="20" state="hidden" r:id="rId20"/>
    <sheet name="表20本级国有资本经营预算支出决算表" sheetId="21" state="hidden" r:id="rId21"/>
    <sheet name="表21社会保险基金收入决算表" sheetId="22" state="hidden" r:id="rId22"/>
    <sheet name="表22社会保险基金支出决算表" sheetId="23" state="hidden" r:id="rId23"/>
    <sheet name="表23本级社会保险基金收入决算表" sheetId="24" state="hidden" r:id="rId24"/>
    <sheet name="表24本级社会保险基金支出决算表" sheetId="25" state="hidden" r:id="rId25"/>
    <sheet name="表25一般债务限额和余额情况表" sheetId="26" state="hidden" r:id="rId26"/>
    <sheet name="表26本级政府一般债务限额和余额情况表" sheetId="27" state="hidden" r:id="rId27"/>
    <sheet name="表27专项债务限额和余额情况表 " sheetId="28" state="hidden" r:id="rId28"/>
    <sheet name="表28本级政府专项债务限额和余额情况表" sheetId="29" state="hidden" r:id="rId29"/>
    <sheet name="表29政府债务限额及余额决算情况表" sheetId="30" state="hidden" r:id="rId30"/>
    <sheet name="表30地方政府债券使用情况表" sheetId="31" state="hidden" r:id="rId31"/>
    <sheet name="表31地方政府债务发行相关情况表" sheetId="32" state="hidden" r:id="rId32"/>
  </sheets>
  <definedNames>
    <definedName name="_xlnm._FilterDatabase" localSheetId="4" hidden="1">表4一般公共预算支出决算明细表!$A$4:$F$1151</definedName>
    <definedName name="_xlnm._FilterDatabase" localSheetId="9" hidden="1">表9本级一般公共预算支出决算明细表!$A$4:$F$1151</definedName>
  </definedNames>
  <calcPr calcId="144525" concurrentCalc="0"/>
</workbook>
</file>

<file path=xl/sharedStrings.xml><?xml version="1.0" encoding="utf-8"?>
<sst xmlns="http://schemas.openxmlformats.org/spreadsheetml/2006/main" count="1906">
  <si>
    <t>澄江市2021年度政府决算公开信息目录</t>
  </si>
  <si>
    <t>序号</t>
  </si>
  <si>
    <t>公开类型</t>
  </si>
  <si>
    <t>具体内容</t>
  </si>
  <si>
    <t>澄江市2021年度政府决算报告、说明等资料</t>
  </si>
  <si>
    <t>澄江市2021年财政决算（草案）的报告、2021年度转移支付安排情况说明、澄江市2021年举借政府债务说明、2021年澄江市预算绩效工作开展情况说明、2021年澄江市重大政策和重点项目等绩效执行结果说明、本级汇总一般公共预算三公经费情况说明、决算公开空表说明、社保基金决算收支科目变动说明等。</t>
  </si>
  <si>
    <t>2021年度澄江市政府决算公开表格</t>
  </si>
  <si>
    <t>一般公共预算</t>
  </si>
  <si>
    <t>2021年度澄江市一般公共预算收入决算表</t>
  </si>
  <si>
    <t>2021年度澄江市一般公共预算支出决算表</t>
  </si>
  <si>
    <t>2021年度澄江市一般公共预算支出决算明细表</t>
  </si>
  <si>
    <t>2021年度澄江市上级补助收入和转移支付收入决算表</t>
  </si>
  <si>
    <t>2021年度澄江市本级一般公共预算收入决算表</t>
  </si>
  <si>
    <t>2021年度澄江市本级一般公共预算支出决算表</t>
  </si>
  <si>
    <t>2021年度澄江市本级一般公共预算支出决算明细表</t>
  </si>
  <si>
    <t xml:space="preserve">2021年度澄江市本级对下税收返还和转移支付支出决算表 </t>
  </si>
  <si>
    <t>2021年度澄江市本级对下税收返还和转移支付分地区决算表</t>
  </si>
  <si>
    <t>2021年度澄江市本级对下专项转移支付分地区分项目决算表</t>
  </si>
  <si>
    <t>2021年度澄江市本级一般公共预算基本支出政府经济分类决算表</t>
  </si>
  <si>
    <t>政府性基金预算</t>
  </si>
  <si>
    <t>2021年度澄江市政府性基金预算收入决算表</t>
  </si>
  <si>
    <t>2021年度澄江市政府性基金预算支出决算表</t>
  </si>
  <si>
    <t>2021年度澄江市本级政府性基金预算收入决算表</t>
  </si>
  <si>
    <t>2021年度澄江市本级政府性基金预算支出决算表</t>
  </si>
  <si>
    <t>2021年度澄江市本级政府性基金预算转移支付支出决算表（本级）</t>
  </si>
  <si>
    <t>国有资本经营预算</t>
  </si>
  <si>
    <t>2021年度澄江市国有资本经营预算收入决算表</t>
  </si>
  <si>
    <t>2021年度澄江市国有资本经营预算支出决算表</t>
  </si>
  <si>
    <t>2021年度澄江市本级国有资本经营预算收入决算表</t>
  </si>
  <si>
    <t>2021年度澄江市本级国有资本经营预算支出决算表</t>
  </si>
  <si>
    <t>2021年度澄江市本级国有资本经营预算对下转移支付分地区决算表</t>
  </si>
  <si>
    <t>2021年度澄江市本级国有资本经营预算对下转移支付分项目决算表</t>
  </si>
  <si>
    <t>社会保险基金预算</t>
  </si>
  <si>
    <t>2021年度澄江市社会保险基金收入决算表</t>
  </si>
  <si>
    <t>2021年度澄江市社会保险基金支出决算表</t>
  </si>
  <si>
    <t>2021年度澄江市本级社会保险基金支出决算表</t>
  </si>
  <si>
    <t>债务情况</t>
  </si>
  <si>
    <t>2021年澄江市地方政府债务限额及余额决算情况表</t>
  </si>
  <si>
    <t xml:space="preserve">2021年澄江市地方政府债券使用情况表 </t>
  </si>
  <si>
    <t>2021年澄江市地方政府债务发行及还本付息情况表</t>
  </si>
  <si>
    <t>2021年澄江市执行变动情况</t>
  </si>
  <si>
    <t>2021年澄江市预算收支执行变动情况的说明</t>
  </si>
  <si>
    <t>表1</t>
  </si>
  <si>
    <t xml:space="preserve">玉溪市2018年一般公共预算收入决算表					</t>
  </si>
  <si>
    <t>单位：万元</t>
  </si>
  <si>
    <t>项目</t>
  </si>
  <si>
    <t>预算数</t>
  </si>
  <si>
    <t>决算数</t>
  </si>
  <si>
    <t>决算数为预算数的%</t>
  </si>
  <si>
    <t>决算数为上年决算数的%</t>
  </si>
  <si>
    <t>上年数</t>
  </si>
  <si>
    <t>一丶税收收入</t>
  </si>
  <si>
    <t>增值税</t>
  </si>
  <si>
    <t>消费税</t>
  </si>
  <si>
    <t>企业所得税</t>
  </si>
  <si>
    <t>企业所得退税</t>
  </si>
  <si>
    <t>个人所得税（款）</t>
  </si>
  <si>
    <t>资源税</t>
  </si>
  <si>
    <t>城市维护建设税</t>
  </si>
  <si>
    <t>房产税</t>
  </si>
  <si>
    <t>印花税</t>
  </si>
  <si>
    <t>城镇土地使用税</t>
  </si>
  <si>
    <t>土地增值税</t>
  </si>
  <si>
    <t>车船税(款)</t>
  </si>
  <si>
    <t>船舶吨税(款)</t>
  </si>
  <si>
    <t>车辆购置税(款)</t>
  </si>
  <si>
    <t>关税(款)</t>
  </si>
  <si>
    <t>耕地占用税(款)</t>
  </si>
  <si>
    <t>契税(款)</t>
  </si>
  <si>
    <t>烟叶税(款)</t>
  </si>
  <si>
    <t>环境保护税(款)</t>
  </si>
  <si>
    <t>其他税收收入</t>
  </si>
  <si>
    <t>二、非税收入</t>
  </si>
  <si>
    <t>专项收入</t>
  </si>
  <si>
    <t>行政事业性收费收入</t>
  </si>
  <si>
    <t>罚没收入</t>
  </si>
  <si>
    <t>国有资本经营收入</t>
  </si>
  <si>
    <t>国有资源(资产)有偿使用收入</t>
  </si>
  <si>
    <t>捐赠收入</t>
  </si>
  <si>
    <t>政府住房基金收入</t>
  </si>
  <si>
    <t>其他收入(款)</t>
  </si>
  <si>
    <t>一般公共预算收入</t>
  </si>
  <si>
    <t>上级补助收入</t>
  </si>
  <si>
    <t>返还性收入</t>
  </si>
  <si>
    <t>一般性转移支付收入</t>
  </si>
  <si>
    <t>专项转移支付收入</t>
  </si>
  <si>
    <t>下级上解收入</t>
  </si>
  <si>
    <t>待偿债置换一般债券上年结余</t>
  </si>
  <si>
    <t>上年结余</t>
  </si>
  <si>
    <t>调入资金</t>
  </si>
  <si>
    <t>债务收入</t>
  </si>
  <si>
    <t>债务转贷收入</t>
  </si>
  <si>
    <t>国债转贷收入</t>
  </si>
  <si>
    <t>国债转贷资金上年结余</t>
  </si>
  <si>
    <t>国债转贷转补助数</t>
  </si>
  <si>
    <t>调入预算稳定调节基金</t>
  </si>
  <si>
    <t>接受其他地区援助收入</t>
  </si>
  <si>
    <t>省补助计划单列市收入</t>
  </si>
  <si>
    <t>计划单列市上解省收入</t>
  </si>
  <si>
    <t>收  入  总  计</t>
  </si>
  <si>
    <t>表2</t>
  </si>
  <si>
    <t xml:space="preserve">玉溪市2018年上级税收返还和转移支付收入决算表	</t>
  </si>
  <si>
    <t>单位:万元</t>
  </si>
  <si>
    <t xml:space="preserve">  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</si>
  <si>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</si>
  <si>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</si>
  <si>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</si>
  <si>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</si>
  <si>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</si>
  <si>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</si>
  <si>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</si>
  <si>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</si>
  <si>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</si>
  <si>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</si>
  <si>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</si>
  <si>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</si>
  <si>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</si>
  <si>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</si>
  <si>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</si>
  <si>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</si>
  <si>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</si>
  <si>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</si>
  <si>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</si>
  <si>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</si>
  <si>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</si>
  <si>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</si>
  <si>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</si>
  <si>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</si>
  <si>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边疆地区转移支付收入</t>
  </si>
  <si>
    <t xml:space="preserve">     贫困地区转移支付收入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</si>
  <si>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</si>
  <si>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</si>
  <si>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</si>
  <si>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</si>
  <si>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</si>
  <si>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</si>
  <si>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</si>
  <si>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</si>
  <si>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</si>
  <si>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</si>
  <si>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</si>
  <si>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</si>
  <si>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</si>
  <si>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</si>
  <si>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</si>
  <si>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</si>
  <si>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</si>
  <si>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</si>
  <si>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</si>
  <si>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</si>
  <si>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</si>
  <si>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其他收入</t>
  </si>
  <si>
    <t>上解上级支出</t>
  </si>
  <si>
    <t xml:space="preserve">   体制上解支出</t>
  </si>
  <si>
    <t xml:space="preserve">   专项上解支出</t>
  </si>
  <si>
    <t>上级税收返还和转移支付收入</t>
  </si>
  <si>
    <t>表3</t>
  </si>
  <si>
    <t>玉溪市2018年度一般公共预算支出决算表</t>
  </si>
  <si>
    <t>其中：一般公共服务支出</t>
  </si>
  <si>
    <t>其中：国防支出</t>
  </si>
  <si>
    <t>其中：公共安全支出</t>
  </si>
  <si>
    <t>其中：教育支出</t>
  </si>
  <si>
    <t>其中：科学技术支出</t>
  </si>
  <si>
    <t>其中：文化体育与传媒支出</t>
  </si>
  <si>
    <t>其中：社会保障和就业支出</t>
  </si>
  <si>
    <t>其中：医疗卫生与计划生育支出</t>
  </si>
  <si>
    <t>其中：节能环保支出</t>
  </si>
  <si>
    <t>其中：城乡社区支出</t>
  </si>
  <si>
    <t>其中：农林水支出</t>
  </si>
  <si>
    <t>其中：交通运输支出</t>
  </si>
  <si>
    <t>其中：资源勘探信息等支出</t>
  </si>
  <si>
    <t>其中：商业服务业等支出</t>
  </si>
  <si>
    <t>其中：金融支出</t>
  </si>
  <si>
    <t>其中：援助其他地区支出</t>
  </si>
  <si>
    <t>其中：国土海洋气象等支出</t>
  </si>
  <si>
    <t>其中：住房保障支出</t>
  </si>
  <si>
    <t>其中：粮油物资储备支出</t>
  </si>
  <si>
    <t>其中：预备费</t>
  </si>
  <si>
    <t>其中：其他支出(类)</t>
  </si>
  <si>
    <t>其中：债务付息支出</t>
  </si>
  <si>
    <t>其中：债务发行费用支出</t>
  </si>
  <si>
    <t>一般公共预算支出</t>
  </si>
  <si>
    <t>补助下级支出</t>
  </si>
  <si>
    <t>返还性支出</t>
  </si>
  <si>
    <t>一般性转移支付支出</t>
  </si>
  <si>
    <t>专项转移支付支出</t>
  </si>
  <si>
    <t>调出资金</t>
  </si>
  <si>
    <t>债务还本支出</t>
  </si>
  <si>
    <t>债务转贷支出</t>
  </si>
  <si>
    <t>增设预算周转金</t>
  </si>
  <si>
    <t>拨付国债转贷资金数</t>
  </si>
  <si>
    <t>国债转贷资金结余</t>
  </si>
  <si>
    <t>补充预算稳定调节基金</t>
  </si>
  <si>
    <t>援助其他地区支出</t>
  </si>
  <si>
    <t>计划单列市上解省支出</t>
  </si>
  <si>
    <t>省补助计划单列市支出</t>
  </si>
  <si>
    <t>待偿债置换一般债券结余</t>
  </si>
  <si>
    <t>年终结余</t>
  </si>
  <si>
    <t>减:结转下年的支出</t>
  </si>
  <si>
    <t>净结余</t>
  </si>
  <si>
    <t>支  出  总  计</t>
  </si>
  <si>
    <t>表4</t>
  </si>
  <si>
    <t>玉溪市2018年一般公共预算支出决算明细表</t>
  </si>
  <si>
    <t>科目名称</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</si>
  <si>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</si>
  <si>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</si>
  <si>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</si>
  <si>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</si>
  <si>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</si>
  <si>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</si>
  <si>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</si>
  <si>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</si>
  <si>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</si>
  <si>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</si>
  <si>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</si>
  <si>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</si>
  <si>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</si>
  <si>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</si>
  <si>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</si>
  <si>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</si>
  <si>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</si>
  <si>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</si>
  <si>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</si>
  <si>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</si>
  <si>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</si>
  <si>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</si>
  <si>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</si>
  <si>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</si>
  <si>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</si>
  <si>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</si>
  <si>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</si>
  <si>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</si>
  <si>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</si>
  <si>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</si>
  <si>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</si>
  <si>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</si>
  <si>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</si>
  <si>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</si>
  <si>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</si>
  <si>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</si>
  <si>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</si>
  <si>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</si>
  <si>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</si>
  <si>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</si>
  <si>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</si>
  <si>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</si>
  <si>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</si>
  <si>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</si>
  <si>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</si>
  <si>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</si>
  <si>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</si>
  <si>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</si>
  <si>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</si>
  <si>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</si>
  <si>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</si>
  <si>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</si>
  <si>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</si>
  <si>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</si>
  <si>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</si>
  <si>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</si>
  <si>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</si>
  <si>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</si>
  <si>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</si>
  <si>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</si>
  <si>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</si>
  <si>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</si>
  <si>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</si>
  <si>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</si>
  <si>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</si>
  <si>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</si>
  <si>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</si>
  <si>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</si>
  <si>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</si>
  <si>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</si>
  <si>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</si>
  <si>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</si>
  <si>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</si>
  <si>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</si>
  <si>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</si>
  <si>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</si>
  <si>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</si>
  <si>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</si>
  <si>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</si>
  <si>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</si>
  <si>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</si>
  <si>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</si>
  <si>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</si>
  <si>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</si>
  <si>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</si>
  <si>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</si>
  <si>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</si>
  <si>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</si>
  <si>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</si>
  <si>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</si>
  <si>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</si>
  <si>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</si>
  <si>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</si>
  <si>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</si>
  <si>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</si>
  <si>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</si>
  <si>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</si>
  <si>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</si>
  <si>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</si>
  <si>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</si>
  <si>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</si>
  <si>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</si>
  <si>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</si>
  <si>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 xml:space="preserve">  民族事务</t>
  </si>
  <si>
    <t xml:space="preserve">    民族工作专项</t>
  </si>
  <si>
    <t xml:space="preserve">    其他民族事务支出</t>
  </si>
  <si>
    <t xml:space="preserve">  档案事务</t>
  </si>
  <si>
    <t xml:space="preserve">    档案馆</t>
  </si>
  <si>
    <t xml:space="preserve">    其他档案事务支出</t>
  </si>
  <si>
    <t xml:space="preserve">  群众团体事务</t>
  </si>
  <si>
    <t xml:space="preserve">    厂务公开</t>
  </si>
  <si>
    <t xml:space="preserve">    工会疗养休养</t>
  </si>
  <si>
    <t xml:space="preserve">    其他群众团体事务支出</t>
  </si>
  <si>
    <t xml:space="preserve">  其他一般公共服务支出(款)</t>
  </si>
  <si>
    <t xml:space="preserve">    国家赔偿费用支出</t>
  </si>
  <si>
    <t xml:space="preserve">    其他一般公共服务支出(项)</t>
  </si>
  <si>
    <t>国防支出</t>
  </si>
  <si>
    <t>公共安全支出</t>
  </si>
  <si>
    <t xml:space="preserve">  武装警察</t>
  </si>
  <si>
    <t xml:space="preserve">  公安</t>
  </si>
  <si>
    <t xml:space="preserve">  检察</t>
  </si>
  <si>
    <t xml:space="preserve">  法院</t>
  </si>
  <si>
    <t xml:space="preserve">  司法</t>
  </si>
  <si>
    <t xml:space="preserve">  缉私警察</t>
  </si>
  <si>
    <t xml:space="preserve">  其他公共安全支出(款)</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</si>
  <si>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</si>
  <si>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</si>
  <si>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</si>
  <si>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</si>
  <si>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</si>
  <si>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</si>
  <si>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</si>
  <si>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</si>
  <si>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</si>
  <si>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</si>
  <si>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</si>
  <si>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</si>
  <si>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</si>
  <si>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</si>
  <si>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</si>
  <si>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</si>
  <si>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</si>
  <si>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</si>
  <si>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</si>
  <si>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</si>
  <si>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</si>
  <si>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</si>
  <si>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</si>
  <si>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</si>
  <si>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</si>
  <si>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</si>
  <si>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</si>
  <si>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</si>
  <si>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</si>
  <si>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</si>
  <si>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</si>
  <si>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</si>
  <si>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</si>
  <si>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</si>
  <si>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</si>
  <si>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</si>
  <si>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</si>
  <si>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</si>
  <si>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</si>
  <si>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</si>
  <si>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</si>
  <si>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</si>
  <si>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</si>
  <si>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</si>
  <si>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</si>
  <si>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</si>
  <si>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</si>
  <si>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</si>
  <si>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</si>
  <si>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</si>
  <si>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</si>
  <si>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</si>
  <si>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</si>
  <si>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</si>
  <si>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</si>
  <si>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</si>
  <si>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</si>
  <si>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</si>
  <si>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</si>
  <si>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</si>
  <si>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</si>
  <si>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</si>
  <si>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</si>
  <si>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</si>
  <si>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</si>
  <si>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</si>
  <si>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</si>
  <si>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</si>
  <si>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</si>
  <si>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</si>
  <si>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</si>
  <si>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</si>
  <si>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</si>
  <si>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</si>
  <si>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</si>
  <si>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</si>
  <si>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</si>
  <si>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</si>
  <si>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</si>
  <si>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</si>
  <si>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</si>
  <si>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</si>
  <si>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</si>
  <si>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</si>
  <si>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</si>
  <si>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</si>
  <si>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</si>
  <si>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</si>
  <si>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</si>
  <si>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</si>
  <si>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</si>
  <si>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</si>
  <si>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</si>
  <si>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</si>
  <si>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</si>
  <si>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</si>
  <si>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</si>
  <si>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</si>
  <si>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</si>
  <si>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</si>
  <si>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</si>
  <si>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文化体育与传媒支出</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</si>
  <si>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</si>
  <si>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</si>
  <si>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</si>
  <si>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</si>
  <si>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</si>
  <si>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</si>
  <si>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</si>
  <si>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</si>
  <si>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</si>
  <si>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</si>
  <si>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</si>
  <si>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</si>
  <si>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</si>
  <si>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</si>
  <si>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</si>
  <si>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</si>
  <si>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</si>
  <si>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</si>
  <si>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</si>
  <si>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</si>
  <si>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</si>
  <si>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</si>
  <si>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</si>
  <si>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</si>
  <si>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</si>
  <si>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</si>
  <si>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</si>
  <si>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</si>
  <si>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</si>
  <si>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</si>
  <si>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</si>
  <si>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</si>
  <si>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</si>
  <si>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</si>
  <si>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</si>
  <si>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</si>
  <si>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</si>
  <si>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</si>
  <si>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</si>
  <si>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</si>
  <si>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</si>
  <si>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</si>
  <si>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</si>
  <si>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</si>
  <si>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</si>
  <si>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</si>
  <si>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</si>
  <si>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</si>
  <si>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</si>
  <si>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</si>
  <si>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</si>
  <si>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</si>
  <si>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</si>
  <si>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</si>
  <si>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</si>
  <si>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</si>
  <si>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</si>
  <si>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</si>
  <si>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</si>
  <si>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</si>
  <si>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</si>
  <si>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</si>
  <si>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</si>
  <si>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</si>
  <si>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</si>
  <si>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</si>
  <si>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</si>
  <si>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</si>
  <si>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</si>
  <si>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</si>
  <si>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</si>
  <si>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</si>
  <si>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</si>
  <si>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</si>
  <si>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</si>
  <si>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</si>
  <si>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</si>
  <si>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</si>
  <si>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</si>
  <si>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</si>
  <si>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</si>
  <si>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</si>
  <si>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</si>
  <si>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</si>
  <si>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</si>
  <si>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</si>
  <si>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</si>
  <si>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</si>
  <si>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</si>
  <si>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</si>
  <si>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</si>
  <si>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</si>
  <si>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</si>
  <si>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</si>
  <si>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</si>
  <si>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</si>
  <si>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</si>
  <si>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</si>
  <si>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</si>
  <si>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</si>
  <si>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</si>
  <si>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</si>
  <si>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</si>
  <si>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</si>
  <si>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</si>
  <si>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</si>
  <si>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</si>
  <si>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</si>
  <si>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</si>
  <si>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</si>
  <si>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</si>
  <si>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</si>
  <si>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</si>
  <si>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</si>
  <si>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</si>
  <si>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</si>
  <si>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</si>
  <si>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</si>
  <si>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</si>
  <si>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</si>
  <si>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</si>
  <si>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</si>
  <si>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</si>
  <si>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</si>
  <si>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</si>
  <si>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</si>
  <si>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</si>
  <si>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</si>
  <si>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</si>
  <si>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</si>
  <si>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</si>
  <si>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</si>
  <si>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</si>
  <si>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</si>
  <si>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</si>
  <si>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</si>
  <si>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</si>
  <si>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</si>
  <si>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其他社会保障和就业支出(款)</t>
  </si>
  <si>
    <t xml:space="preserve">    其他社会保障和就业支出(项)</t>
  </si>
  <si>
    <t>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</si>
  <si>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</si>
  <si>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</si>
  <si>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</si>
  <si>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</si>
  <si>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</si>
  <si>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</si>
  <si>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</si>
  <si>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</si>
  <si>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</si>
  <si>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</si>
  <si>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</si>
  <si>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</si>
  <si>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</si>
  <si>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</si>
  <si>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</si>
  <si>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</si>
  <si>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</si>
  <si>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</si>
  <si>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</si>
  <si>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</si>
  <si>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</si>
  <si>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</si>
  <si>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</si>
  <si>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</si>
  <si>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</si>
  <si>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</si>
  <si>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</si>
  <si>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</si>
  <si>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</si>
  <si>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</si>
  <si>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</si>
  <si>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</si>
  <si>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</si>
  <si>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</si>
  <si>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</si>
  <si>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</si>
  <si>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</si>
  <si>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</si>
  <si>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</si>
  <si>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</si>
  <si>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</si>
  <si>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</si>
  <si>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</si>
  <si>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</si>
  <si>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</si>
  <si>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</si>
  <si>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</si>
  <si>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</si>
  <si>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</si>
  <si>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</si>
  <si>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</si>
  <si>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</si>
  <si>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</si>
  <si>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</si>
  <si>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</si>
  <si>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</si>
  <si>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</si>
  <si>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</si>
  <si>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</si>
  <si>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</si>
  <si>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</si>
  <si>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</si>
  <si>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其他医疗卫生与计划生育支出(款)</t>
  </si>
  <si>
    <t xml:space="preserve">    其他医疗卫生与计划生育支出(项)</t>
  </si>
  <si>
    <t>节能环保支出</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</si>
  <si>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</si>
  <si>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</si>
  <si>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</si>
  <si>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</si>
  <si>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</si>
  <si>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</si>
  <si>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</si>
  <si>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</si>
  <si>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</si>
  <si>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</si>
  <si>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</si>
  <si>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</si>
  <si>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</si>
  <si>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</si>
  <si>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</si>
  <si>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</si>
  <si>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</si>
  <si>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</si>
  <si>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</si>
  <si>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</si>
  <si>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</si>
  <si>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</si>
  <si>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</si>
  <si>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</si>
  <si>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</si>
  <si>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</si>
  <si>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</si>
  <si>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</si>
  <si>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</si>
  <si>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</si>
  <si>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</si>
  <si>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</si>
  <si>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</si>
  <si>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</si>
  <si>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</si>
  <si>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</si>
  <si>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</si>
  <si>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</si>
  <si>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</si>
  <si>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</si>
  <si>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</si>
  <si>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</si>
  <si>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</si>
  <si>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</si>
  <si>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</si>
  <si>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</si>
  <si>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</si>
  <si>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</si>
  <si>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</si>
  <si>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</si>
  <si>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</si>
  <si>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</si>
  <si>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</si>
  <si>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</si>
  <si>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</si>
  <si>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</si>
  <si>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</si>
  <si>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</si>
  <si>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</si>
  <si>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</si>
  <si>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</si>
  <si>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</si>
  <si>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</si>
  <si>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</si>
  <si>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</si>
  <si>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</si>
  <si>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</si>
  <si>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</si>
  <si>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</si>
  <si>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</si>
  <si>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</si>
  <si>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</si>
  <si>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</si>
  <si>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</si>
  <si>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</si>
  <si>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</si>
  <si>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</si>
  <si>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</si>
  <si>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</si>
  <si>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</si>
  <si>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</si>
  <si>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</si>
  <si>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</si>
  <si>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</si>
  <si>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</si>
  <si>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</si>
  <si>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</si>
  <si>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</si>
  <si>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</si>
  <si>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</si>
  <si>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</si>
  <si>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</si>
  <si>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</si>
  <si>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</si>
  <si>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</si>
  <si>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</si>
  <si>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</si>
  <si>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</si>
  <si>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</si>
  <si>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</si>
  <si>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</si>
  <si>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</si>
  <si>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</si>
  <si>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</si>
  <si>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</si>
  <si>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</si>
  <si>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</si>
  <si>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</si>
  <si>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</si>
  <si>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</si>
  <si>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</si>
  <si>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</si>
  <si>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</si>
  <si>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</si>
  <si>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</si>
  <si>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</si>
  <si>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</si>
  <si>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</si>
  <si>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</si>
  <si>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</si>
  <si>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</si>
  <si>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</si>
  <si>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</si>
  <si>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</si>
  <si>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</si>
  <si>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</si>
  <si>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</si>
  <si>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</si>
  <si>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</si>
  <si>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</si>
  <si>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</si>
  <si>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</si>
  <si>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</si>
  <si>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</si>
  <si>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</si>
  <si>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</si>
  <si>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</si>
  <si>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</si>
  <si>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</si>
  <si>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</si>
  <si>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</si>
  <si>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</si>
  <si>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</si>
  <si>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</si>
  <si>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</si>
  <si>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</si>
  <si>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</si>
  <si>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</si>
  <si>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</si>
  <si>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</si>
  <si>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</si>
  <si>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</si>
  <si>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</si>
  <si>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</si>
  <si>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</si>
  <si>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</si>
  <si>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</si>
  <si>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</si>
  <si>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</si>
  <si>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</si>
  <si>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</si>
  <si>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</si>
  <si>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</si>
  <si>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</si>
  <si>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</si>
  <si>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</si>
  <si>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</si>
  <si>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</si>
  <si>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</si>
  <si>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</si>
  <si>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</si>
  <si>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</si>
  <si>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</si>
  <si>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</si>
  <si>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</si>
  <si>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</si>
  <si>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</si>
  <si>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</si>
  <si>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</si>
  <si>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</si>
  <si>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</si>
  <si>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</si>
  <si>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</si>
  <si>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</si>
  <si>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</si>
  <si>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</si>
  <si>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</si>
  <si>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</si>
  <si>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</si>
  <si>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</si>
  <si>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</si>
  <si>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</si>
  <si>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</si>
  <si>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</si>
  <si>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</si>
  <si>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</si>
  <si>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</si>
  <si>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大豆目标价格补贴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</si>
  <si>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</si>
  <si>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</si>
  <si>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</si>
  <si>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</si>
  <si>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</si>
  <si>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</si>
  <si>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</si>
  <si>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</si>
  <si>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</si>
  <si>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</si>
  <si>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</si>
  <si>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</si>
  <si>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</si>
  <si>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</si>
  <si>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</si>
  <si>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</si>
  <si>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</si>
  <si>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</si>
  <si>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</si>
  <si>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</si>
  <si>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</si>
  <si>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</si>
  <si>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</si>
  <si>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</si>
  <si>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</si>
  <si>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</si>
  <si>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</si>
  <si>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</si>
  <si>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</si>
  <si>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</si>
  <si>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</si>
  <si>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</si>
  <si>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</si>
  <si>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</si>
  <si>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</si>
  <si>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</si>
  <si>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</si>
  <si>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</si>
  <si>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</si>
  <si>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</si>
  <si>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</si>
  <si>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</si>
  <si>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</si>
  <si>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</si>
  <si>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</si>
  <si>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</si>
  <si>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</si>
  <si>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</si>
  <si>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</si>
  <si>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</si>
  <si>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</si>
  <si>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</si>
  <si>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</si>
  <si>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</si>
  <si>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</si>
  <si>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</si>
  <si>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</si>
  <si>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</si>
  <si>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</si>
  <si>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</si>
  <si>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</si>
  <si>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</si>
  <si>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</si>
  <si>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</si>
  <si>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</si>
  <si>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</si>
  <si>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</si>
  <si>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</si>
  <si>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</si>
  <si>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</si>
  <si>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</si>
  <si>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</si>
  <si>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</si>
  <si>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</si>
  <si>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</si>
  <si>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</si>
  <si>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</si>
  <si>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</si>
  <si>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</si>
  <si>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</si>
  <si>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</si>
  <si>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</si>
  <si>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</si>
  <si>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</si>
  <si>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</si>
  <si>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</si>
  <si>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</si>
  <si>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</si>
  <si>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</si>
  <si>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</si>
  <si>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</si>
  <si>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</si>
  <si>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</si>
  <si>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</si>
  <si>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</si>
  <si>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</si>
  <si>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</si>
  <si>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</si>
  <si>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</si>
  <si>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</si>
  <si>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</si>
  <si>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</si>
  <si>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</si>
  <si>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</si>
  <si>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</si>
  <si>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</si>
  <si>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</si>
  <si>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</si>
  <si>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</si>
  <si>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</si>
  <si>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</si>
  <si>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</si>
  <si>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</si>
  <si>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</si>
  <si>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</si>
  <si>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</si>
  <si>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</si>
  <si>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</si>
  <si>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</si>
  <si>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</si>
  <si>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</si>
  <si>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</si>
  <si>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</si>
  <si>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</si>
  <si>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</si>
  <si>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</si>
  <si>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</si>
  <si>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</si>
  <si>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</si>
  <si>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</si>
  <si>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</si>
  <si>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</si>
  <si>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</si>
  <si>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</si>
  <si>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</si>
  <si>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</si>
  <si>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</si>
  <si>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</si>
  <si>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</si>
  <si>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</si>
  <si>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</si>
  <si>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</si>
  <si>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</si>
  <si>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</si>
  <si>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</si>
  <si>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</si>
  <si>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</si>
  <si>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</si>
  <si>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</si>
  <si>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</si>
  <si>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</si>
  <si>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</si>
  <si>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</si>
  <si>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</si>
  <si>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</si>
  <si>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</si>
  <si>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</si>
  <si>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</si>
  <si>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</si>
  <si>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</si>
  <si>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</si>
  <si>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</si>
  <si>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</si>
  <si>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</si>
  <si>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</si>
  <si>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</si>
  <si>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</si>
  <si>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</si>
  <si>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</si>
  <si>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</si>
  <si>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</si>
  <si>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</si>
  <si>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</si>
  <si>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</si>
  <si>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</si>
  <si>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</si>
  <si>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</si>
  <si>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</si>
  <si>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</si>
  <si>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</si>
  <si>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</si>
  <si>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</si>
  <si>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</si>
  <si>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</si>
  <si>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</si>
  <si>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</si>
  <si>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</si>
  <si>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</si>
  <si>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</si>
  <si>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</si>
  <si>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</si>
  <si>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</si>
  <si>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</si>
  <si>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</si>
  <si>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</si>
  <si>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</si>
  <si>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</si>
  <si>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</si>
  <si>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</si>
  <si>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</si>
  <si>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</si>
  <si>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</si>
  <si>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</si>
  <si>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</si>
  <si>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</si>
  <si>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</si>
  <si>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</si>
  <si>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</si>
  <si>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</si>
  <si>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</si>
  <si>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</si>
  <si>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</si>
  <si>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</si>
  <si>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</si>
  <si>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</si>
  <si>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</si>
  <si>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</si>
  <si>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</si>
  <si>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其他国土海洋气象等支出(款)</t>
  </si>
  <si>
    <t xml:space="preserve">    其他国土海洋气象等支出(项)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</si>
  <si>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</si>
  <si>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</si>
  <si>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</si>
  <si>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</si>
  <si>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</si>
  <si>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</si>
  <si>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</si>
  <si>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</si>
  <si>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</si>
  <si>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</si>
  <si>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</si>
  <si>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</si>
  <si>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</si>
  <si>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</si>
  <si>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</si>
  <si>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</si>
  <si>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</si>
  <si>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</si>
  <si>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</si>
  <si>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</si>
  <si>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</si>
  <si>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</si>
  <si>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</si>
  <si>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</si>
  <si>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</si>
  <si>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</si>
  <si>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</si>
  <si>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</si>
  <si>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</si>
  <si>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</si>
  <si>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</si>
  <si>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</si>
  <si>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</si>
  <si>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</si>
  <si>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</si>
  <si>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</si>
  <si>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</si>
  <si>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</si>
  <si>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</si>
  <si>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</si>
  <si>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</si>
  <si>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</si>
  <si>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</si>
  <si>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</si>
  <si>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</si>
  <si>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</si>
  <si>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</si>
  <si>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</si>
  <si>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</si>
  <si>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</si>
  <si>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</si>
  <si>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</si>
  <si>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</si>
  <si>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</si>
  <si>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</si>
  <si>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</si>
  <si>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</si>
  <si>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</si>
  <si>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</si>
  <si>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</si>
  <si>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</si>
  <si>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</si>
  <si>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</si>
  <si>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预备费</t>
  </si>
  <si>
    <t>其他支出(类)</t>
  </si>
  <si>
    <t xml:space="preserve">  年初预留</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</si>
  <si>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</si>
  <si>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</si>
  <si>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</si>
  <si>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</si>
  <si>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</si>
  <si>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</si>
  <si>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</si>
  <si>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</si>
  <si>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</si>
  <si>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</si>
  <si>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</si>
  <si>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</si>
  <si>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</si>
  <si>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</si>
  <si>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</si>
  <si>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2018年度玉溪市本级税收返还和转移支付支出决算表					</t>
  </si>
  <si>
    <t xml:space="preserve">  返还性支出</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</si>
  <si>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</si>
  <si>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</si>
  <si>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</si>
  <si>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</si>
  <si>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</si>
  <si>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</si>
  <si>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 xml:space="preserve">  一般性转移支付支出</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</si>
  <si>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</si>
  <si>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</si>
  <si>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</si>
  <si>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</si>
  <si>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</si>
  <si>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</si>
  <si>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成品油税费改革转移支付补助支出</t>
  </si>
  <si>
    <t xml:space="preserve">    基层公检法司转移支付支出</t>
  </si>
  <si>
    <t xml:space="preserve">    城乡义务教育转移支付支出</t>
  </si>
  <si>
    <t xml:space="preserve">    基本养老金转移支付支出</t>
  </si>
  <si>
    <t xml:space="preserve">    城乡居民医疗保险转移支付支出</t>
  </si>
  <si>
    <t xml:space="preserve">    农村综合改革转移支付支出</t>
  </si>
  <si>
    <t xml:space="preserve">    产粮(油)大县奖励资金支出</t>
  </si>
  <si>
    <t xml:space="preserve">    重点生态功能区转移支付支出</t>
  </si>
  <si>
    <t xml:space="preserve">    固定数额补助支出</t>
  </si>
  <si>
    <t xml:space="preserve">    革命老区转移支付支出</t>
  </si>
  <si>
    <t xml:space="preserve">    民族地区转移支付支出</t>
  </si>
  <si>
    <t xml:space="preserve">    边疆地区转移支付支出</t>
  </si>
  <si>
    <t xml:space="preserve">    贫困地区转移支付支出</t>
  </si>
  <si>
    <t xml:space="preserve">    其他一般性转移支付支出</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</si>
  <si>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</si>
  <si>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</si>
  <si>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</si>
  <si>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</si>
  <si>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</si>
  <si>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</si>
  <si>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</si>
  <si>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</si>
  <si>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</si>
  <si>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</si>
  <si>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</si>
  <si>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</si>
  <si>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</si>
  <si>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</si>
  <si>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</si>
  <si>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</si>
  <si>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</si>
  <si>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</si>
  <si>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</si>
  <si>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</si>
  <si>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其他支出</t>
  </si>
  <si>
    <t xml:space="preserve">  体制上解收入</t>
  </si>
  <si>
    <t xml:space="preserve">  专项上解收入</t>
  </si>
  <si>
    <t>对下级税返和转移补助支出</t>
  </si>
  <si>
    <t>表6</t>
  </si>
  <si>
    <t>2018年对下专项转移支付分地区分项目决算表</t>
  </si>
  <si>
    <t>地区</t>
  </si>
  <si>
    <t>其中：一般公共服务</t>
  </si>
  <si>
    <t>其中：教育</t>
  </si>
  <si>
    <t>其中：科学技术</t>
  </si>
  <si>
    <t>其中：文化体育与传媒</t>
  </si>
  <si>
    <t>其中：社会保障和就业</t>
  </si>
  <si>
    <t>其中：医疗卫生与计划生育</t>
  </si>
  <si>
    <t>其中：节能环保</t>
  </si>
  <si>
    <t>其中：城乡社区</t>
  </si>
  <si>
    <t>其中：农林水</t>
  </si>
  <si>
    <t>其中：交通运输</t>
  </si>
  <si>
    <t>其中：资源勘探信息等</t>
  </si>
  <si>
    <t>其中：商业服务业等</t>
  </si>
  <si>
    <t>其中：金融</t>
  </si>
  <si>
    <t>其中：国土海洋气象等</t>
  </si>
  <si>
    <t>其中：住房保障</t>
  </si>
  <si>
    <t>其中：粮油物资储备</t>
  </si>
  <si>
    <t>其中：其他支出</t>
  </si>
  <si>
    <t>玉溪市</t>
  </si>
  <si>
    <t xml:space="preserve">  玉溪市本级</t>
  </si>
  <si>
    <t xml:space="preserve">  玉溪市区县合计</t>
  </si>
  <si>
    <t xml:space="preserve">    红塔区</t>
  </si>
  <si>
    <t xml:space="preserve">    通海县</t>
  </si>
  <si>
    <t xml:space="preserve">    江川区</t>
  </si>
  <si>
    <t xml:space="preserve">    澄江县</t>
  </si>
  <si>
    <t xml:space="preserve">    华宁县</t>
  </si>
  <si>
    <t xml:space="preserve">    易门县</t>
  </si>
  <si>
    <t xml:space="preserve">    峨山彝族自治县</t>
  </si>
  <si>
    <t xml:space="preserve">    新平彝族傣族自治县</t>
  </si>
  <si>
    <t xml:space="preserve">    元江哈尼族彝族傣族自治县</t>
  </si>
  <si>
    <t>表7</t>
  </si>
  <si>
    <t xml:space="preserve">玉溪市本级2018年一般公共预算收入决算表					</t>
  </si>
  <si>
    <t>表8</t>
  </si>
  <si>
    <t>玉溪市本级2018年度一般公共预算支出决算表</t>
  </si>
  <si>
    <t>表9</t>
  </si>
  <si>
    <t>玉溪市本级2018年一般公共预算支出决算明细表</t>
  </si>
  <si>
    <t>表10</t>
  </si>
  <si>
    <t xml:space="preserve">玉溪市本级2018年一般公共预算基本支出政府经济分类决算表	</t>
  </si>
  <si>
    <t>工资福利支出</t>
  </si>
  <si>
    <t>机关工资福利支出</t>
  </si>
  <si>
    <t xml:space="preserve">  基本工资</t>
  </si>
  <si>
    <t xml:space="preserve">  工资奖金津补贴</t>
  </si>
  <si>
    <t xml:space="preserve">  津贴补贴</t>
  </si>
  <si>
    <t xml:space="preserve">  社会保障缴费</t>
  </si>
  <si>
    <t xml:space="preserve">  奖金</t>
  </si>
  <si>
    <t xml:space="preserve">  住房公积金</t>
  </si>
  <si>
    <t xml:space="preserve">  其他社会保障缴费</t>
  </si>
  <si>
    <t xml:space="preserve">  其他工资福利支出</t>
  </si>
  <si>
    <t xml:space="preserve">  伙食补助费</t>
  </si>
  <si>
    <t>机关商品和服务支出</t>
  </si>
  <si>
    <t xml:space="preserve">  绩效工资</t>
  </si>
  <si>
    <t xml:space="preserve">  办公经费</t>
  </si>
  <si>
    <t xml:space="preserve">  机关事业单位基本养老保险缴费</t>
  </si>
  <si>
    <t xml:space="preserve">  会议费</t>
  </si>
  <si>
    <t xml:space="preserve">  职业年金缴费</t>
  </si>
  <si>
    <t xml:space="preserve">  培训费</t>
  </si>
  <si>
    <t xml:space="preserve">  专用材料购置费</t>
  </si>
  <si>
    <t>商品和服务支出</t>
  </si>
  <si>
    <t xml:space="preserve">  委托业务费</t>
  </si>
  <si>
    <t xml:space="preserve">  办公费</t>
  </si>
  <si>
    <t xml:space="preserve">  公务接待费</t>
  </si>
  <si>
    <t xml:space="preserve">  印刷费</t>
  </si>
  <si>
    <t xml:space="preserve">  因公出国(境)费用</t>
  </si>
  <si>
    <t xml:space="preserve">  咨询费</t>
  </si>
  <si>
    <t xml:space="preserve">  公务用车运行维护费</t>
  </si>
  <si>
    <t xml:space="preserve">  手续费</t>
  </si>
  <si>
    <t xml:space="preserve">  维修(护)费</t>
  </si>
  <si>
    <t xml:space="preserve">  水费</t>
  </si>
  <si>
    <t xml:space="preserve">  其他商品和服务支出</t>
  </si>
  <si>
    <t xml:space="preserve">  电费</t>
  </si>
  <si>
    <t>机关资本性支出(一)</t>
  </si>
  <si>
    <t xml:space="preserve">  邮电费</t>
  </si>
  <si>
    <t xml:space="preserve">  房屋建筑物购建</t>
  </si>
  <si>
    <t xml:space="preserve">  取暖费</t>
  </si>
  <si>
    <t xml:space="preserve">  基础设施建设</t>
  </si>
  <si>
    <t xml:space="preserve">  物业管理费</t>
  </si>
  <si>
    <t xml:space="preserve">  公务用车购置</t>
  </si>
  <si>
    <t xml:space="preserve">  差旅费</t>
  </si>
  <si>
    <t xml:space="preserve">  土地征迁补偿和安置支出</t>
  </si>
  <si>
    <t xml:space="preserve">  因公出国(境)费用 </t>
  </si>
  <si>
    <t xml:space="preserve">  设备购置</t>
  </si>
  <si>
    <t xml:space="preserve">  大型修缮</t>
  </si>
  <si>
    <t xml:space="preserve">  租赁费</t>
  </si>
  <si>
    <t xml:space="preserve">  其他资本性支出</t>
  </si>
  <si>
    <t>机关资本性支出(二)</t>
  </si>
  <si>
    <t xml:space="preserve">  专用材料费</t>
  </si>
  <si>
    <t xml:space="preserve">  被装购置费</t>
  </si>
  <si>
    <t xml:space="preserve">  专用燃料费</t>
  </si>
  <si>
    <t xml:space="preserve">  劳务费</t>
  </si>
  <si>
    <t>对事业单位经常性补助</t>
  </si>
  <si>
    <t xml:space="preserve">  工会经费</t>
  </si>
  <si>
    <t xml:space="preserve">  工资福利支出</t>
  </si>
  <si>
    <t xml:space="preserve">  福利费</t>
  </si>
  <si>
    <t xml:space="preserve">  商品和服务支出</t>
  </si>
  <si>
    <t xml:space="preserve">  其他对事业单位补助</t>
  </si>
  <si>
    <t xml:space="preserve">  其他交通费用</t>
  </si>
  <si>
    <t>对事业单位资本性补助</t>
  </si>
  <si>
    <t xml:space="preserve">  税金及附加费用</t>
  </si>
  <si>
    <t xml:space="preserve">  资本性支出(一)</t>
  </si>
  <si>
    <t xml:space="preserve">  资本性支出(二)</t>
  </si>
  <si>
    <t>对个人和家庭的补助</t>
  </si>
  <si>
    <t>对企业补助</t>
  </si>
  <si>
    <t xml:space="preserve">  离休费</t>
  </si>
  <si>
    <t xml:space="preserve">  费用补贴</t>
  </si>
  <si>
    <t xml:space="preserve">  退休费</t>
  </si>
  <si>
    <t xml:space="preserve">  利息补贴</t>
  </si>
  <si>
    <t xml:space="preserve">  退职(役)费</t>
  </si>
  <si>
    <t xml:space="preserve">  其他对企业补助</t>
  </si>
  <si>
    <t xml:space="preserve">  抚恤金</t>
  </si>
  <si>
    <t>对企业资本性支出</t>
  </si>
  <si>
    <t xml:space="preserve">  生活补助</t>
  </si>
  <si>
    <t xml:space="preserve">  对企业资本性支出(一)</t>
  </si>
  <si>
    <t xml:space="preserve">  救济费</t>
  </si>
  <si>
    <t xml:space="preserve">  对企业资本性支出(二)</t>
  </si>
  <si>
    <t xml:space="preserve">  医疗费</t>
  </si>
  <si>
    <t xml:space="preserve">  助学金</t>
  </si>
  <si>
    <t xml:space="preserve">  社会福利和救助</t>
  </si>
  <si>
    <t xml:space="preserve">  奖励金</t>
  </si>
  <si>
    <t xml:space="preserve">  生产补贴</t>
  </si>
  <si>
    <t xml:space="preserve">  个人农业生产补贴</t>
  </si>
  <si>
    <t xml:space="preserve">  离退休费</t>
  </si>
  <si>
    <t xml:space="preserve">  提租补贴</t>
  </si>
  <si>
    <t xml:space="preserve">  其他对个人和家庭补助</t>
  </si>
  <si>
    <t xml:space="preserve">  购房补贴</t>
  </si>
  <si>
    <t>对社会保障基金补助</t>
  </si>
  <si>
    <t xml:space="preserve">  采暖补贴</t>
  </si>
  <si>
    <t xml:space="preserve">  对社会保险基金补助</t>
  </si>
  <si>
    <t xml:space="preserve">  物业服务补贴</t>
  </si>
  <si>
    <t xml:space="preserve">  其他对个人和家庭的补助支出</t>
  </si>
  <si>
    <t>债务利息及费用支出</t>
  </si>
  <si>
    <t>对企事业单位的补贴</t>
  </si>
  <si>
    <t xml:space="preserve">  国内债务付息</t>
  </si>
  <si>
    <t xml:space="preserve">  企业政策性补贴</t>
  </si>
  <si>
    <t xml:space="preserve">  国外债务付息</t>
  </si>
  <si>
    <t xml:space="preserve">  事业单位补贴</t>
  </si>
  <si>
    <t xml:space="preserve">  国内债务发行费用</t>
  </si>
  <si>
    <t xml:space="preserve">  财政贴息</t>
  </si>
  <si>
    <t xml:space="preserve">  国外债务发行费用</t>
  </si>
  <si>
    <t xml:space="preserve">  其他对企事业单位的补贴</t>
  </si>
  <si>
    <t>其他支出</t>
  </si>
  <si>
    <t>转移性支出</t>
  </si>
  <si>
    <t xml:space="preserve">  赠与</t>
  </si>
  <si>
    <t xml:space="preserve">  不同级政府间转移性支出</t>
  </si>
  <si>
    <t xml:space="preserve">  国家赔偿费用支出</t>
  </si>
  <si>
    <t xml:space="preserve">  同级政府间转移性支出</t>
  </si>
  <si>
    <t xml:space="preserve">  对民间非营利组织和群众性自治组织补贴</t>
  </si>
  <si>
    <t>债务利息支出</t>
  </si>
  <si>
    <t>基本建设支出</t>
  </si>
  <si>
    <t xml:space="preserve">  办公设备购置</t>
  </si>
  <si>
    <t xml:space="preserve">  专用设备购置</t>
  </si>
  <si>
    <t xml:space="preserve">  信息网络及软件购置更新</t>
  </si>
  <si>
    <t xml:space="preserve">  物资储备</t>
  </si>
  <si>
    <t xml:space="preserve">  其他交通工具购置</t>
  </si>
  <si>
    <t xml:space="preserve">  其他基本建设支出</t>
  </si>
  <si>
    <t>其他资本性支出</t>
  </si>
  <si>
    <t xml:space="preserve">  土地补偿</t>
  </si>
  <si>
    <t xml:space="preserve">  安置补助</t>
  </si>
  <si>
    <t xml:space="preserve">  地上附着物和青苗补偿</t>
  </si>
  <si>
    <t xml:space="preserve">  拆迁补偿</t>
  </si>
  <si>
    <t xml:space="preserve">  产权参股</t>
  </si>
  <si>
    <t xml:space="preserve">  预备费</t>
  </si>
  <si>
    <t xml:space="preserve">  预留</t>
  </si>
  <si>
    <t xml:space="preserve">  贷款转贷</t>
  </si>
  <si>
    <t>一般公共预算基本支出</t>
  </si>
  <si>
    <t>表11</t>
  </si>
  <si>
    <t>表12</t>
  </si>
  <si>
    <t xml:space="preserve">玉溪市2018年度政府性基金预算收入决算表					</t>
  </si>
  <si>
    <t xml:space="preserve">  一、政府性基金收入(款)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</si>
  <si>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</si>
  <si>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</si>
  <si>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</si>
  <si>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</si>
  <si>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</si>
  <si>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</si>
  <si>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</si>
  <si>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</si>
  <si>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</si>
  <si>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</si>
  <si>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</si>
  <si>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</si>
  <si>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</si>
  <si>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</si>
  <si>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</si>
  <si>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</si>
  <si>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</si>
  <si>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</si>
  <si>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</si>
  <si>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</si>
  <si>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</si>
  <si>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</si>
  <si>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</si>
  <si>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</si>
  <si>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</si>
  <si>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</si>
  <si>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</si>
  <si>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</si>
  <si>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</si>
  <si>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</si>
  <si>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</si>
  <si>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</si>
  <si>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</si>
  <si>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</si>
  <si>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</si>
  <si>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</si>
  <si>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</si>
  <si>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</si>
  <si>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国家税务局征收的废弃电器电子产品处理基金收入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</si>
  <si>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</si>
  <si>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</si>
  <si>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</si>
  <si>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</si>
  <si>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</si>
  <si>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</si>
  <si>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</si>
  <si>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</si>
  <si>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</si>
  <si>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</si>
  <si>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</si>
  <si>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二、专项债券对应项目专项收入</t>
  </si>
  <si>
    <t xml:space="preserve">    土地储备专项债券对应项目专项收入</t>
  </si>
  <si>
    <t xml:space="preserve">    政府收费公路专项债券对应项目专项收入</t>
  </si>
  <si>
    <t xml:space="preserve">    其他地方自行试点项目收益专项债券对应项目专项收入</t>
  </si>
  <si>
    <t>政府性基金预算收入</t>
  </si>
  <si>
    <t>政府性基金预算上级补助收入</t>
  </si>
  <si>
    <t>政府性基金预算下级上解收入</t>
  </si>
  <si>
    <t>待偿债置换专项债券上年结余</t>
  </si>
  <si>
    <t>政府性基金预算上年结余</t>
  </si>
  <si>
    <t>政府性基金预算调入资金</t>
  </si>
  <si>
    <t>政府性基金预算省补助计划单列市收入</t>
  </si>
  <si>
    <t>政府性基金预算计划单列市上解省收入</t>
  </si>
  <si>
    <t>表13</t>
  </si>
  <si>
    <t>玉溪市2018年政府性基金预算支出决算表</t>
  </si>
  <si>
    <t>一、科学技术支出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</si>
  <si>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</si>
  <si>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</si>
  <si>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</si>
  <si>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</si>
  <si>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</si>
  <si>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</si>
  <si>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</si>
  <si>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国家电影事业发展专项资金及对应专项债务收入安排的支出</t>
  </si>
  <si>
    <t xml:space="preserve">    资助国产影片放映</t>
  </si>
  <si>
    <t xml:space="preserve">    资助少数民族电影译制</t>
  </si>
  <si>
    <t xml:space="preserve">    其他国家电影事业发展专项资金支出</t>
  </si>
  <si>
    <t>三、社会保障和就业支出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</si>
  <si>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</si>
  <si>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</si>
  <si>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</si>
  <si>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</si>
  <si>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小型水库移民扶助基金及对应专项债务收入安排的支出</t>
  </si>
  <si>
    <t xml:space="preserve">    其他小型水库移民扶助基金支出</t>
  </si>
  <si>
    <t>四、节能环保支出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</si>
  <si>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</si>
  <si>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</si>
  <si>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</si>
  <si>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</si>
  <si>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</si>
  <si>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</si>
  <si>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</si>
  <si>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</si>
  <si>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</si>
  <si>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</si>
  <si>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五、城乡社区支出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</si>
  <si>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</si>
  <si>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</si>
  <si>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</si>
  <si>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</si>
  <si>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</si>
  <si>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</si>
  <si>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</si>
  <si>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</si>
  <si>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</si>
  <si>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</si>
  <si>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</si>
  <si>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</si>
  <si>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</si>
  <si>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</si>
  <si>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农业土地开发资金及对应专项债务收入安排的支出</t>
  </si>
  <si>
    <t xml:space="preserve">  城市基础设施配套费及对应专项债务收入安排的支出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</si>
  <si>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</si>
  <si>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</si>
  <si>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</si>
  <si>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</si>
  <si>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</si>
  <si>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污水处理费及对应专项债务收入安排的支出</t>
  </si>
  <si>
    <t xml:space="preserve">    污水处理设施建设和运营</t>
  </si>
  <si>
    <t xml:space="preserve">    代征手续费</t>
  </si>
  <si>
    <t xml:space="preserve">    其他污水处理费安排的支出</t>
  </si>
  <si>
    <t>六、农林水支出</t>
  </si>
  <si>
    <t xml:space="preserve">  大中型水库库区基金及对应专项债务收入安排的支出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</si>
  <si>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</si>
  <si>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</si>
  <si>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</si>
  <si>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</si>
  <si>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</si>
  <si>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</si>
  <si>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国家重大水利工程建设基金及对应专项债务收入安排的支出</t>
  </si>
  <si>
    <t xml:space="preserve">    三峡工程后续工作</t>
  </si>
  <si>
    <t xml:space="preserve">    地方重大水利工程建设</t>
  </si>
  <si>
    <t xml:space="preserve">    其他重大水利工程建设基金支出</t>
  </si>
  <si>
    <t>七、交通运输支出</t>
  </si>
  <si>
    <t xml:space="preserve">  海南省高等级公路车辆通行附加费及对应专项债务收入安排的支出</t>
  </si>
  <si>
    <t xml:space="preserve">    公路还贷</t>
  </si>
  <si>
    <t xml:space="preserve">    其他海南省高等级公路车辆通行附加费安排的支出</t>
  </si>
  <si>
    <t xml:space="preserve">  车辆通行费及对应专项债务收入安排的支出</t>
  </si>
  <si>
    <t xml:space="preserve">    政府还贷公路养护</t>
  </si>
  <si>
    <t xml:space="preserve">    政府还贷公路管理</t>
  </si>
  <si>
    <t xml:space="preserve">    其他车辆通行费安排的支出</t>
  </si>
  <si>
    <t xml:space="preserve">  港口建设费及对应专项债务收入安排的支出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</si>
  <si>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</si>
  <si>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</si>
  <si>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</si>
  <si>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</si>
  <si>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</si>
  <si>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</si>
  <si>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</si>
  <si>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</si>
  <si>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</si>
  <si>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</si>
  <si>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</si>
  <si>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</si>
  <si>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</si>
  <si>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</si>
  <si>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</si>
  <si>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</si>
  <si>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</si>
  <si>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</si>
  <si>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</si>
  <si>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</si>
  <si>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</si>
  <si>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</si>
  <si>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</si>
  <si>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</si>
  <si>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</si>
  <si>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</si>
  <si>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</si>
  <si>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八、资源勘探信息等支出</t>
  </si>
  <si>
    <t xml:space="preserve">  农网还贷资金支出</t>
  </si>
  <si>
    <t xml:space="preserve">    中央农网还贷资金支出</t>
  </si>
  <si>
    <t xml:space="preserve">    地方农网还贷资金支出</t>
  </si>
  <si>
    <t xml:space="preserve">    其他农网还贷资金支出</t>
  </si>
  <si>
    <t>九、商业服务业等支出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</si>
  <si>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</si>
  <si>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</si>
  <si>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</si>
  <si>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</si>
  <si>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</si>
  <si>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</si>
  <si>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十、金融支出</t>
  </si>
  <si>
    <t xml:space="preserve">    中央特别国债经营基金支出</t>
  </si>
  <si>
    <t xml:space="preserve">    中央特别国债经营基金财务支出</t>
  </si>
  <si>
    <t>十一、其他支出</t>
  </si>
  <si>
    <t xml:space="preserve">  其他政府性基金及对应专项债务收入安排的支出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</si>
  <si>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</si>
  <si>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</si>
  <si>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</si>
  <si>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</si>
  <si>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</si>
  <si>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</si>
  <si>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</si>
  <si>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</si>
  <si>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</si>
  <si>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彩票公益金及对应专项债务收入安排的支出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</si>
  <si>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</si>
  <si>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</si>
  <si>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</si>
  <si>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</si>
  <si>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</si>
  <si>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</si>
  <si>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</si>
  <si>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</si>
  <si>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</si>
  <si>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</si>
  <si>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</si>
  <si>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十二、债务付息支出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</si>
  <si>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</si>
  <si>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</si>
  <si>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</si>
  <si>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</si>
  <si>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</si>
  <si>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</si>
  <si>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</si>
  <si>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</si>
  <si>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彩票公益金债务付息支出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</si>
  <si>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</si>
  <si>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</si>
  <si>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</si>
  <si>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</si>
  <si>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</si>
  <si>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</si>
  <si>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</si>
  <si>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其他地方自行试点项目收益专项债券付息支出</t>
  </si>
  <si>
    <t xml:space="preserve">    其他政府性基金债务付息支出</t>
  </si>
  <si>
    <t>十三、债务发行费用支出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</si>
  <si>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</si>
  <si>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</si>
  <si>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</si>
  <si>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</si>
  <si>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</si>
  <si>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</si>
  <si>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</si>
  <si>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</si>
  <si>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彩票公益金债务发行费用支出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</si>
  <si>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</si>
  <si>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</si>
  <si>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</si>
  <si>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</si>
  <si>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</si>
  <si>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</si>
  <si>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</si>
  <si>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其他地方自行试点项目收益专项债券发行费用支出</t>
  </si>
  <si>
    <t xml:space="preserve">    其他政府性基金债务发行费用支出</t>
  </si>
  <si>
    <t>政府性基金预算支出</t>
  </si>
  <si>
    <t>政府性基金预算补助下级支出</t>
  </si>
  <si>
    <t>政府性基金预算上解上级支出</t>
  </si>
  <si>
    <t>政府性基金预算调出资金</t>
  </si>
  <si>
    <t>政府性基金预算计划单列市上解省支出</t>
  </si>
  <si>
    <t>政府性基金预算省补助计划单列市支出</t>
  </si>
  <si>
    <t>待偿债置换专项债券结余</t>
  </si>
  <si>
    <t>政府性基金预算年终结余</t>
  </si>
  <si>
    <t>表14</t>
  </si>
  <si>
    <t xml:space="preserve">玉溪市本级2018年度政府性基金预算收入决算表					</t>
  </si>
  <si>
    <t>表15</t>
  </si>
  <si>
    <t>玉溪市本级2018年政府性基金预算支出决算表</t>
  </si>
  <si>
    <t>表16</t>
  </si>
  <si>
    <t xml:space="preserve">2018年度玉溪市本级政府性基金预算转移支付支出决算表					</t>
  </si>
  <si>
    <t>核电站乏燃料处理处置基金支出</t>
  </si>
  <si>
    <t>国家电影事业发展专项资金相关支出</t>
  </si>
  <si>
    <t>大中型水库移民后期扶持基金支出</t>
  </si>
  <si>
    <t>小型水库移民扶助基金相关支出</t>
  </si>
  <si>
    <t>可再生能源电价附加收入安排的支出</t>
  </si>
  <si>
    <t>废弃电器电子产品处理基金支出</t>
  </si>
  <si>
    <t>国有土地使用权出让相关支出</t>
  </si>
  <si>
    <t>国有土地收益基金相关支出</t>
  </si>
  <si>
    <t>农业土地开发资金相关支出</t>
  </si>
  <si>
    <t>城市基础设施配套费相关支出</t>
  </si>
  <si>
    <t>污水处理费相关支出</t>
  </si>
  <si>
    <t>大中型水库库区基金相关支出</t>
  </si>
  <si>
    <t>三峡水库库区基金支出</t>
  </si>
  <si>
    <t>国家重大水利工程建设基金相关支出</t>
  </si>
  <si>
    <t>海南省高等级公路车辆通行附加费相关支出</t>
  </si>
  <si>
    <t>车辆通行费相关支出</t>
  </si>
  <si>
    <t>港口建设费相关支出</t>
  </si>
  <si>
    <t>铁路建设基金支出</t>
  </si>
  <si>
    <t>船舶油污损害赔偿基金支出</t>
  </si>
  <si>
    <t>民航发展基金支出</t>
  </si>
  <si>
    <t>农网还贷资金支出</t>
  </si>
  <si>
    <t>旅游发展基金支出</t>
  </si>
  <si>
    <t>中央特别国债经营基金支出</t>
  </si>
  <si>
    <t>中央特别国债经营基金财务支出</t>
  </si>
  <si>
    <t>彩票发行销售机构业务费安排的支出</t>
  </si>
  <si>
    <t>彩票公益金相关支出</t>
  </si>
  <si>
    <t>其他政府性基金相关支出</t>
  </si>
  <si>
    <t>表17</t>
  </si>
  <si>
    <t>玉溪市2018年国有资本经营预算收入决算表</t>
  </si>
  <si>
    <t>非税收入</t>
  </si>
  <si>
    <t xml:space="preserve">  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</si>
  <si>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</si>
  <si>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</si>
  <si>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</si>
  <si>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</si>
  <si>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</si>
  <si>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</si>
  <si>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</si>
  <si>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</si>
  <si>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</si>
  <si>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</si>
  <si>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</si>
  <si>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</si>
  <si>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</si>
  <si>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</si>
  <si>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</si>
  <si>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</si>
  <si>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</si>
  <si>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</si>
  <si>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</si>
  <si>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</si>
  <si>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</si>
  <si>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</si>
  <si>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</si>
  <si>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</si>
  <si>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</si>
  <si>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</si>
  <si>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</si>
  <si>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</si>
  <si>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</si>
  <si>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</si>
  <si>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</si>
  <si>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</si>
  <si>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</si>
  <si>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</si>
  <si>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</si>
  <si>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</si>
  <si>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</si>
  <si>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</si>
  <si>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</si>
  <si>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</si>
  <si>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</si>
  <si>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</si>
  <si>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</si>
  <si>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</si>
  <si>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</si>
  <si>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</si>
  <si>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</si>
  <si>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</si>
  <si>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国有资本经营预算收入</t>
  </si>
  <si>
    <t>国有资本经营预算上级补助收入</t>
  </si>
  <si>
    <t>国有资本经营预算下级上解收入</t>
  </si>
  <si>
    <t>国有资本经营预算上年结余</t>
  </si>
  <si>
    <t>国有资本经营预算省补助计划单列市收入</t>
  </si>
  <si>
    <t>国有资本经营预算计划单列市上解省收入</t>
  </si>
  <si>
    <t>表18</t>
  </si>
  <si>
    <t>玉溪市2018年国有资本经营预算支出决算表</t>
  </si>
  <si>
    <t xml:space="preserve">    国有资本经营预算补充社保基金支出</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</si>
  <si>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</si>
  <si>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</si>
  <si>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</si>
  <si>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</si>
  <si>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</si>
  <si>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</si>
  <si>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</si>
  <si>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</si>
  <si>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</si>
  <si>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</si>
  <si>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</si>
  <si>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</si>
  <si>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</si>
  <si>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</si>
  <si>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</si>
  <si>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</si>
  <si>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</si>
  <si>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</si>
  <si>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</si>
  <si>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</si>
  <si>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</si>
  <si>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</si>
  <si>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</si>
  <si>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</si>
  <si>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</si>
  <si>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</si>
  <si>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</si>
  <si>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</si>
  <si>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国有资本经营预算补助下级支出</t>
  </si>
  <si>
    <t>国有资本经营预算上解上级支出</t>
  </si>
  <si>
    <t>国有资本经营预算调出资金</t>
  </si>
  <si>
    <t>国有资本经营预算省补助计划单列市支出</t>
  </si>
  <si>
    <t>国有资本经营预算计划单列市上解省支出</t>
  </si>
  <si>
    <t>国有资本经营预算年终结余</t>
  </si>
  <si>
    <t>表19</t>
  </si>
  <si>
    <t>玉溪市本级2018年国有资本经营预算收入决算表</t>
  </si>
  <si>
    <t>表20</t>
  </si>
  <si>
    <t>玉溪市本级2018年国有资本经营预算支出决算表</t>
  </si>
  <si>
    <t>表21</t>
  </si>
  <si>
    <t>玉溪市2018年度社会保险基金收入决算表</t>
  </si>
  <si>
    <t>企业职工养老保险基金收入</t>
  </si>
  <si>
    <t>机关事业单位基本养老保险基金收入</t>
  </si>
  <si>
    <t>失业保险基金收入</t>
  </si>
  <si>
    <t>城镇职工基本医疗保险基金收入</t>
  </si>
  <si>
    <t>工伤保险基金收入</t>
  </si>
  <si>
    <t>生育保险基金收入</t>
  </si>
  <si>
    <t>城乡居民基本养老保险基金收入</t>
  </si>
  <si>
    <t>居民基本医疗保险基金收入</t>
  </si>
  <si>
    <t>本年收入小计</t>
  </si>
  <si>
    <t xml:space="preserve">    调剂金收入</t>
  </si>
  <si>
    <t xml:space="preserve">        上级补助收入</t>
  </si>
  <si>
    <t xml:space="preserve">        下级上解收入</t>
  </si>
  <si>
    <t>收入合计</t>
  </si>
  <si>
    <t>表22</t>
  </si>
  <si>
    <t>玉溪市2018年度社会保险基金支出决算表</t>
  </si>
  <si>
    <t>企业职工养老保险基金支出</t>
  </si>
  <si>
    <t>机关事业单位基本养老保险基金支出</t>
  </si>
  <si>
    <t>失业保险基金支出</t>
  </si>
  <si>
    <t>城镇职工基本医疗保险基金支出</t>
  </si>
  <si>
    <t>工伤保险基金支出</t>
  </si>
  <si>
    <t>生育保险基金支出</t>
  </si>
  <si>
    <t>城乡居民基本养老保险基金支出</t>
  </si>
  <si>
    <t>居民基本医疗保险基金支出</t>
  </si>
  <si>
    <t>本年支出小计</t>
  </si>
  <si>
    <t xml:space="preserve">  调剂金支出</t>
  </si>
  <si>
    <r>
      <rPr>
        <sz val="12"/>
        <rFont val="宋体"/>
        <charset val="134"/>
      </rPr>
      <t xml:space="preserve">      </t>
    </r>
    <r>
      <rPr>
        <sz val="12"/>
        <rFont val="宋体"/>
        <charset val="134"/>
      </rPr>
      <t>补助下级支出</t>
    </r>
  </si>
  <si>
    <r>
      <rPr>
        <sz val="12"/>
        <rFont val="宋体"/>
        <charset val="134"/>
      </rPr>
      <t xml:space="preserve">      </t>
    </r>
    <r>
      <rPr>
        <sz val="12"/>
        <rFont val="宋体"/>
        <charset val="134"/>
      </rPr>
      <t>上解上级支出</t>
    </r>
  </si>
  <si>
    <t>支出合计</t>
  </si>
  <si>
    <t>表23</t>
  </si>
  <si>
    <t>玉溪市2018年度年度本级社会保险基金收入决算表</t>
  </si>
  <si>
    <t>表24</t>
  </si>
  <si>
    <t>玉溪市2018年度本级社会保险基金支出决算表</t>
  </si>
  <si>
    <t>表25</t>
  </si>
  <si>
    <t>玉溪市2018年度一般债务限额和余额情况表</t>
  </si>
  <si>
    <t>项           目</t>
  </si>
  <si>
    <t>一、2017年末地方政府一般债务余额实际数</t>
  </si>
  <si>
    <t>二、2018年地方政府一般债务限额</t>
  </si>
  <si>
    <t>三、2018年地方政府一般债券发行额（省政府转贷）</t>
  </si>
  <si>
    <t>四、2018年地方政府一般债券转贷额</t>
  </si>
  <si>
    <t>五、2018年地方政府一般债务还本额</t>
  </si>
  <si>
    <t>六、2018年地方政府一般债务余额</t>
  </si>
  <si>
    <t>七、2018年地方政府一般债务新增限额</t>
  </si>
  <si>
    <t>表26</t>
  </si>
  <si>
    <t>玉溪市2018年度本级政府一般债务限额和余额情况表</t>
  </si>
  <si>
    <t>表27</t>
  </si>
  <si>
    <t xml:space="preserve">玉溪市2018年度专项债务限额和余额情况表 </t>
  </si>
  <si>
    <t> 单位：万元</t>
  </si>
  <si>
    <t>一、2017年末地方政府专项债务余额实际数</t>
  </si>
  <si>
    <t>二、2018年地方政府专项债务限额</t>
  </si>
  <si>
    <t>三、2018年地方政府专项债券发行额</t>
  </si>
  <si>
    <t>四、2018年地方政府专项债券转贷额</t>
  </si>
  <si>
    <t>五、2018年地方政府专项债务还本额</t>
  </si>
  <si>
    <t>六、2018年地方政府专项债务余额</t>
  </si>
  <si>
    <t>七、2018年地方政府专项债务新增限额</t>
  </si>
  <si>
    <t>表28</t>
  </si>
  <si>
    <t>玉溪市2018年度本级政府专项债务限额和余额情况表</t>
  </si>
  <si>
    <t>2019年预算数</t>
  </si>
  <si>
    <t>2018年执行数</t>
  </si>
  <si>
    <t>表29</t>
  </si>
  <si>
    <t>玉溪市2018年度地方政府债务限额及余额决算情况表</t>
  </si>
  <si>
    <t>地   区</t>
  </si>
  <si>
    <t>2018年债务限额</t>
  </si>
  <si>
    <t>2018年债务余额（决算数）</t>
  </si>
  <si>
    <t>一般债务</t>
  </si>
  <si>
    <t>专项债务</t>
  </si>
  <si>
    <t>公  式</t>
  </si>
  <si>
    <t>A=B+C</t>
  </si>
  <si>
    <t>B</t>
  </si>
  <si>
    <t>C</t>
  </si>
  <si>
    <t>D=E+F</t>
  </si>
  <si>
    <t>E</t>
  </si>
  <si>
    <t>F</t>
  </si>
  <si>
    <t>玉溪市合计</t>
  </si>
  <si>
    <t xml:space="preserve">    一、市本级</t>
  </si>
  <si>
    <t xml:space="preserve"> 二、县区合计</t>
  </si>
  <si>
    <t>红塔区</t>
  </si>
  <si>
    <t>通海县</t>
  </si>
  <si>
    <t>江川区</t>
  </si>
  <si>
    <t>澄江县</t>
  </si>
  <si>
    <t>华宁县</t>
  </si>
  <si>
    <t>易门县</t>
  </si>
  <si>
    <t>峨山县</t>
  </si>
  <si>
    <t>新平县</t>
  </si>
  <si>
    <t>元江县</t>
  </si>
  <si>
    <t>高新区</t>
  </si>
  <si>
    <t>注：1.本表反映上一年度本地区、本级及所属地区地方政府债务限额及余额决算数。</t>
  </si>
  <si>
    <t>2.本表由县级以上地方各级财政部门在本级人民代表大会常务委员会批准决算后二十日内公开。</t>
  </si>
  <si>
    <t>表30</t>
  </si>
  <si>
    <t>玉溪市2018年度地方政府债券使用情况表</t>
  </si>
  <si>
    <t>项目名称</t>
  </si>
  <si>
    <t>项目编号</t>
  </si>
  <si>
    <t>项目领域</t>
  </si>
  <si>
    <t>项目主管部门</t>
  </si>
  <si>
    <t>项目实施单位</t>
  </si>
  <si>
    <t>债券性质</t>
  </si>
  <si>
    <t>债券规模</t>
  </si>
  <si>
    <t>发行时间
（年/月）</t>
  </si>
  <si>
    <t>玉溪市“点亮玉溪”工程（一期）</t>
  </si>
  <si>
    <t>P16530400-0001</t>
  </si>
  <si>
    <t>其他市政建设</t>
  </si>
  <si>
    <t>玉溪市住房和城乡建设局</t>
  </si>
  <si>
    <t>一般债券</t>
  </si>
  <si>
    <t>玉溪市人民医院改扩建工程项目</t>
  </si>
  <si>
    <t>P14530400-0001</t>
  </si>
  <si>
    <t>公立医院</t>
  </si>
  <si>
    <t>玉溪市卫生健康委员会</t>
  </si>
  <si>
    <t>玉溪市人民医院</t>
  </si>
  <si>
    <t>专项债券</t>
  </si>
  <si>
    <t>玉溪科教创新城（核心区）职教片区（一期）土地一级开发整理建设项目</t>
  </si>
  <si>
    <t>P18530400-0001</t>
  </si>
  <si>
    <t>土地储备</t>
  </si>
  <si>
    <t>玉溪市土地储备中心</t>
  </si>
  <si>
    <t>玉溪科教创新投资有限公司</t>
  </si>
  <si>
    <t>2018年玉溪市澄江县土地储备项目专项债券</t>
  </si>
  <si>
    <t>P18530422-0001</t>
  </si>
  <si>
    <t>澄江县国土资源局</t>
  </si>
  <si>
    <t>澄江县土地储备中心</t>
  </si>
  <si>
    <t>玉溪市华宁县盘溪片区城中村2018年棚户区改造项目</t>
  </si>
  <si>
    <t>P18530424-0001</t>
  </si>
  <si>
    <t>棚户区改造</t>
  </si>
  <si>
    <t>华宁县住房和城乡建设局</t>
  </si>
  <si>
    <t>华宁县盘溪棚户区改造项目建设指挥部</t>
  </si>
  <si>
    <t>杞麓湖一级保护区生态修复及生态屏障构建工程</t>
  </si>
  <si>
    <t>P18530423-0001</t>
  </si>
  <si>
    <t>生态环境保护治理</t>
  </si>
  <si>
    <t>通海县杞麓湖保护管理局</t>
  </si>
  <si>
    <t>元江果香四季国际旅游度假区（一期）土地收储项目</t>
  </si>
  <si>
    <t>P18530428-0001</t>
  </si>
  <si>
    <t>元江县土地储备中心</t>
  </si>
  <si>
    <t>星云湖一级保护区生态修复及生态屏障构建工程</t>
  </si>
  <si>
    <t>P18530421-0001</t>
  </si>
  <si>
    <t>其他生态建设和环境保护</t>
  </si>
  <si>
    <t>玉溪市江川区星云湖管理局</t>
  </si>
  <si>
    <t>峨山县嶍峨古镇一期工程（嶍峨彝文化产业园）</t>
  </si>
  <si>
    <t>P18530426-0001</t>
  </si>
  <si>
    <t>峨山县土地储备中心</t>
  </si>
  <si>
    <t>注：本表反映上一年度新增地方政府债券资金使用情况，由县级以上地方各级财政部门在本级人民代表大会常务委员会批准决算后二十日内公开。</t>
  </si>
  <si>
    <t>表31</t>
  </si>
  <si>
    <t xml:space="preserve">玉溪市2018年度地方政府债务发行相关情况表
</t>
  </si>
  <si>
    <t>本地区(全市)</t>
  </si>
  <si>
    <t>本级</t>
  </si>
  <si>
    <t>一、2017年末地方政府债务余额</t>
  </si>
  <si>
    <t xml:space="preserve">  其中：一般债务</t>
  </si>
  <si>
    <t xml:space="preserve">        专项债务</t>
  </si>
  <si>
    <t>二、2017年地方政府债务限额</t>
  </si>
  <si>
    <t>三、2018年地方政府债务发行决算数</t>
  </si>
  <si>
    <t xml:space="preserve">     新增一般债券发行额</t>
  </si>
  <si>
    <t xml:space="preserve">     置换一般债券发行额</t>
  </si>
  <si>
    <t xml:space="preserve">     再融资一般债券发行额</t>
  </si>
  <si>
    <t xml:space="preserve">     新增专项债券发行额</t>
  </si>
  <si>
    <t xml:space="preserve">     置换专项债券发行额</t>
  </si>
  <si>
    <t xml:space="preserve">     再融资专项债券发行额</t>
  </si>
  <si>
    <t>四、2018年地方政府债务还本支出决算数</t>
  </si>
  <si>
    <t xml:space="preserve">     一般债务还本支出</t>
  </si>
  <si>
    <t xml:space="preserve">     专项债务还本支出</t>
  </si>
  <si>
    <t>五、2018年地方政府债务付息支出决算数</t>
  </si>
  <si>
    <t xml:space="preserve">     一般债务付息支出</t>
  </si>
  <si>
    <t xml:space="preserve">     专项债务付息支出</t>
  </si>
  <si>
    <t>六、2018年末地方政府债务余额决算数</t>
  </si>
  <si>
    <t>七、2018年地方政府债务限额</t>
  </si>
  <si>
    <t>注：本表由县级以上地方各级财政部门在本级人民代表大会常务委员会批准决算后二十日内公开，反映上两年度本地区、本级地方政府债务限额及余额决算数，上一年度本地区、本级地方政府债务发行额、还本支出、付息支出、限额及余额决算数。</t>
  </si>
</sst>
</file>

<file path=xl/styles.xml><?xml version="1.0" encoding="utf-8"?>
<styleSheet xmlns="http://schemas.openxmlformats.org/spreadsheetml/2006/main">
  <numFmts count="11">
    <numFmt numFmtId="41" formatCode="_ * #,##0_ ;_ * \-#,##0_ ;_ * &quot;-&quot;_ ;_ @_ "/>
    <numFmt numFmtId="176" formatCode="#,##0.000000"/>
    <numFmt numFmtId="177" formatCode="#,##0_ "/>
    <numFmt numFmtId="178" formatCode="0_);[Red]\(0\)"/>
    <numFmt numFmtId="43" formatCode="_ * #,##0.00_ ;_ * \-#,##0.00_ ;_ * &quot;-&quot;??_ ;_ @_ "/>
    <numFmt numFmtId="42" formatCode="_ &quot;￥&quot;* #,##0_ ;_ &quot;￥&quot;* \-#,##0_ ;_ &quot;￥&quot;* &quot;-&quot;_ ;_ @_ "/>
    <numFmt numFmtId="44" formatCode="_ &quot;￥&quot;* #,##0.00_ ;_ &quot;￥&quot;* \-#,##0.00_ ;_ &quot;￥&quot;* &quot;-&quot;??_ ;_ @_ "/>
    <numFmt numFmtId="179" formatCode="0.0_ "/>
    <numFmt numFmtId="180" formatCode="#,##0_ ;[Red]\-#,##0\ "/>
    <numFmt numFmtId="181" formatCode="0.0%"/>
    <numFmt numFmtId="182" formatCode="#,##0_);[Red]\(#,##0\)"/>
  </numFmts>
  <fonts count="48">
    <font>
      <sz val="11"/>
      <color theme="1"/>
      <name val="等线"/>
      <charset val="134"/>
      <scheme val="minor"/>
    </font>
    <font>
      <b/>
      <sz val="18"/>
      <color rgb="FF000000"/>
      <name val="宋体"/>
      <charset val="134"/>
    </font>
    <font>
      <sz val="10"/>
      <color rgb="FF000000"/>
      <name val="宋体"/>
      <charset val="134"/>
    </font>
    <font>
      <sz val="10"/>
      <color theme="1"/>
      <name val="宋体"/>
      <charset val="134"/>
    </font>
    <font>
      <sz val="11"/>
      <color rgb="FF000000"/>
      <name val="SimSun"/>
      <charset val="134"/>
    </font>
    <font>
      <sz val="11"/>
      <color rgb="FF000000"/>
      <name val="宋体"/>
      <charset val="134"/>
    </font>
    <font>
      <sz val="9"/>
      <color rgb="FF000000"/>
      <name val="SimSun"/>
      <charset val="134"/>
    </font>
    <font>
      <sz val="11"/>
      <name val="宋体"/>
      <charset val="134"/>
    </font>
    <font>
      <b/>
      <sz val="10"/>
      <color theme="1"/>
      <name val="宋体"/>
      <charset val="134"/>
    </font>
    <font>
      <b/>
      <sz val="16"/>
      <name val="宋体"/>
      <charset val="134"/>
    </font>
    <font>
      <sz val="12"/>
      <color theme="1"/>
      <name val="宋体"/>
      <charset val="134"/>
    </font>
    <font>
      <sz val="18"/>
      <name val="方正小标宋简体"/>
      <charset val="134"/>
    </font>
    <font>
      <sz val="12"/>
      <color theme="1"/>
      <name val="等线"/>
      <charset val="134"/>
      <scheme val="minor"/>
    </font>
    <font>
      <b/>
      <sz val="18"/>
      <name val="宋体"/>
      <charset val="134"/>
    </font>
    <font>
      <sz val="10"/>
      <color theme="1"/>
      <name val="等线"/>
      <charset val="134"/>
      <scheme val="minor"/>
    </font>
    <font>
      <b/>
      <sz val="12"/>
      <name val="宋体"/>
      <charset val="134"/>
    </font>
    <font>
      <sz val="12"/>
      <name val="宋体"/>
      <charset val="134"/>
    </font>
    <font>
      <sz val="16"/>
      <name val="华文中宋"/>
      <charset val="134"/>
    </font>
    <font>
      <b/>
      <sz val="11"/>
      <name val="宋体"/>
      <charset val="134"/>
    </font>
    <font>
      <sz val="12"/>
      <color indexed="9"/>
      <name val="宋体"/>
      <charset val="134"/>
    </font>
    <font>
      <b/>
      <sz val="11"/>
      <color theme="1"/>
      <name val="等线"/>
      <charset val="134"/>
      <scheme val="minor"/>
    </font>
    <font>
      <sz val="10"/>
      <name val="宋体"/>
      <charset val="134"/>
    </font>
    <font>
      <b/>
      <sz val="10"/>
      <name val="宋体"/>
      <charset val="134"/>
    </font>
    <font>
      <sz val="10"/>
      <color indexed="8"/>
      <name val="宋体"/>
      <charset val="134"/>
    </font>
    <font>
      <sz val="10"/>
      <color rgb="FFFF0000"/>
      <name val="宋体"/>
      <charset val="134"/>
    </font>
    <font>
      <b/>
      <sz val="22"/>
      <color theme="1"/>
      <name val="宋体"/>
      <charset val="134"/>
    </font>
    <font>
      <sz val="14"/>
      <color theme="1"/>
      <name val="仿宋"/>
      <charset val="134"/>
    </font>
    <font>
      <sz val="14"/>
      <name val="仿宋"/>
      <charset val="134"/>
    </font>
    <font>
      <sz val="11"/>
      <color rgb="FFFF0000"/>
      <name val="等线"/>
      <charset val="0"/>
      <scheme val="minor"/>
    </font>
    <font>
      <u/>
      <sz val="11"/>
      <color rgb="FF0000FF"/>
      <name val="等线"/>
      <charset val="0"/>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rgb="FFFA7D00"/>
      <name val="等线"/>
      <charset val="0"/>
      <scheme val="minor"/>
    </font>
    <font>
      <b/>
      <sz val="15"/>
      <color theme="3"/>
      <name val="等线"/>
      <charset val="134"/>
      <scheme val="minor"/>
    </font>
    <font>
      <b/>
      <sz val="11"/>
      <color rgb="FFFFFFFF"/>
      <name val="等线"/>
      <charset val="0"/>
      <scheme val="minor"/>
    </font>
    <font>
      <i/>
      <sz val="11"/>
      <color rgb="FF7F7F7F"/>
      <name val="等线"/>
      <charset val="0"/>
      <scheme val="minor"/>
    </font>
    <font>
      <sz val="11"/>
      <color theme="0"/>
      <name val="等线"/>
      <charset val="0"/>
      <scheme val="minor"/>
    </font>
    <font>
      <b/>
      <sz val="11"/>
      <color theme="1"/>
      <name val="等线"/>
      <charset val="0"/>
      <scheme val="minor"/>
    </font>
    <font>
      <b/>
      <sz val="13"/>
      <color theme="3"/>
      <name val="等线"/>
      <charset val="134"/>
      <scheme val="minor"/>
    </font>
    <font>
      <u/>
      <sz val="11"/>
      <color rgb="FF800080"/>
      <name val="等线"/>
      <charset val="0"/>
      <scheme val="minor"/>
    </font>
    <font>
      <sz val="11"/>
      <color rgb="FF9C6500"/>
      <name val="等线"/>
      <charset val="0"/>
      <scheme val="minor"/>
    </font>
    <font>
      <b/>
      <sz val="11"/>
      <color rgb="FF3F3F3F"/>
      <name val="等线"/>
      <charset val="0"/>
      <scheme val="minor"/>
    </font>
    <font>
      <b/>
      <sz val="11"/>
      <color theme="3"/>
      <name val="等线"/>
      <charset val="134"/>
      <scheme val="minor"/>
    </font>
    <font>
      <b/>
      <sz val="18"/>
      <color theme="3"/>
      <name val="等线"/>
      <charset val="134"/>
      <scheme val="minor"/>
    </font>
    <font>
      <sz val="11"/>
      <color indexed="8"/>
      <name val="宋体"/>
      <charset val="134"/>
    </font>
    <font>
      <sz val="11"/>
      <color rgb="FF006100"/>
      <name val="等线"/>
      <charset val="0"/>
      <scheme val="minor"/>
    </font>
    <font>
      <b/>
      <sz val="11"/>
      <color rgb="FFFA7D00"/>
      <name val="等线"/>
      <charset val="0"/>
      <scheme val="minor"/>
    </font>
  </fonts>
  <fills count="42">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00"/>
        <bgColor indexed="64"/>
      </patternFill>
    </fill>
    <fill>
      <patternFill patternType="solid">
        <fgColor theme="2" tint="-0.0999786370433668"/>
        <bgColor indexed="64"/>
      </patternFill>
    </fill>
    <fill>
      <patternFill patternType="solid">
        <fgColor rgb="FFFFC000"/>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4" tint="0.399975585192419"/>
        <bgColor indexed="64"/>
      </patternFill>
    </fill>
    <fill>
      <patternFill patternType="solid">
        <fgColor rgb="FF00B0F0"/>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rgb="FFC6EFCE"/>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5">
    <xf numFmtId="0" fontId="0" fillId="0" borderId="0">
      <alignment vertical="center"/>
    </xf>
    <xf numFmtId="42" fontId="0" fillId="0" borderId="0" applyFont="0" applyFill="0" applyBorder="0" applyAlignment="0" applyProtection="0">
      <alignment vertical="center"/>
    </xf>
    <xf numFmtId="0" fontId="21" fillId="0" borderId="0"/>
    <xf numFmtId="0" fontId="30" fillId="22" borderId="0" applyNumberFormat="0" applyBorder="0" applyAlignment="0" applyProtection="0">
      <alignment vertical="center"/>
    </xf>
    <xf numFmtId="0" fontId="31" fillId="1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18" borderId="0" applyNumberFormat="0" applyBorder="0" applyAlignment="0" applyProtection="0">
      <alignment vertical="center"/>
    </xf>
    <xf numFmtId="0" fontId="32" fillId="15" borderId="0" applyNumberFormat="0" applyBorder="0" applyAlignment="0" applyProtection="0">
      <alignment vertical="center"/>
    </xf>
    <xf numFmtId="43" fontId="0" fillId="0" borderId="0" applyFont="0" applyFill="0" applyBorder="0" applyAlignment="0" applyProtection="0">
      <alignment vertical="center"/>
    </xf>
    <xf numFmtId="0" fontId="37" fillId="25"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23" borderId="17" applyNumberFormat="0" applyFont="0" applyAlignment="0" applyProtection="0">
      <alignment vertical="center"/>
    </xf>
    <xf numFmtId="0" fontId="37" fillId="29" borderId="0" applyNumberFormat="0" applyBorder="0" applyAlignment="0" applyProtection="0">
      <alignment vertical="center"/>
    </xf>
    <xf numFmtId="0" fontId="4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0" borderId="15" applyNumberFormat="0" applyFill="0" applyAlignment="0" applyProtection="0">
      <alignment vertical="center"/>
    </xf>
    <xf numFmtId="9" fontId="45" fillId="0" borderId="0" applyFont="0" applyFill="0" applyBorder="0" applyAlignment="0" applyProtection="0">
      <alignment vertical="center"/>
    </xf>
    <xf numFmtId="0" fontId="39" fillId="0" borderId="15" applyNumberFormat="0" applyFill="0" applyAlignment="0" applyProtection="0">
      <alignment vertical="center"/>
    </xf>
    <xf numFmtId="0" fontId="37" fillId="10" borderId="0" applyNumberFormat="0" applyBorder="0" applyAlignment="0" applyProtection="0">
      <alignment vertical="center"/>
    </xf>
    <xf numFmtId="0" fontId="43" fillId="0" borderId="20" applyNumberFormat="0" applyFill="0" applyAlignment="0" applyProtection="0">
      <alignment vertical="center"/>
    </xf>
    <xf numFmtId="0" fontId="37" fillId="28" borderId="0" applyNumberFormat="0" applyBorder="0" applyAlignment="0" applyProtection="0">
      <alignment vertical="center"/>
    </xf>
    <xf numFmtId="0" fontId="42" fillId="27" borderId="19" applyNumberFormat="0" applyAlignment="0" applyProtection="0">
      <alignment vertical="center"/>
    </xf>
    <xf numFmtId="0" fontId="47" fillId="27" borderId="13" applyNumberFormat="0" applyAlignment="0" applyProtection="0">
      <alignment vertical="center"/>
    </xf>
    <xf numFmtId="0" fontId="35" fillId="21" borderId="16" applyNumberFormat="0" applyAlignment="0" applyProtection="0">
      <alignment vertical="center"/>
    </xf>
    <xf numFmtId="0" fontId="30" fillId="32" borderId="0" applyNumberFormat="0" applyBorder="0" applyAlignment="0" applyProtection="0">
      <alignment vertical="center"/>
    </xf>
    <xf numFmtId="0" fontId="37" fillId="36" borderId="0" applyNumberFormat="0" applyBorder="0" applyAlignment="0" applyProtection="0">
      <alignment vertical="center"/>
    </xf>
    <xf numFmtId="0" fontId="33" fillId="0" borderId="14" applyNumberFormat="0" applyFill="0" applyAlignment="0" applyProtection="0">
      <alignment vertical="center"/>
    </xf>
    <xf numFmtId="0" fontId="38" fillId="0" borderId="18" applyNumberFormat="0" applyFill="0" applyAlignment="0" applyProtection="0">
      <alignment vertical="center"/>
    </xf>
    <xf numFmtId="0" fontId="46" fillId="35" borderId="0" applyNumberFormat="0" applyBorder="0" applyAlignment="0" applyProtection="0">
      <alignment vertical="center"/>
    </xf>
    <xf numFmtId="0" fontId="41" fillId="26" borderId="0" applyNumberFormat="0" applyBorder="0" applyAlignment="0" applyProtection="0">
      <alignment vertical="center"/>
    </xf>
    <xf numFmtId="0" fontId="30" fillId="20" borderId="0" applyNumberFormat="0" applyBorder="0" applyAlignment="0" applyProtection="0">
      <alignment vertical="center"/>
    </xf>
    <xf numFmtId="0" fontId="37" fillId="39" borderId="0" applyNumberFormat="0" applyBorder="0" applyAlignment="0" applyProtection="0">
      <alignment vertical="center"/>
    </xf>
    <xf numFmtId="0" fontId="30" fillId="19" borderId="0" applyNumberFormat="0" applyBorder="0" applyAlignment="0" applyProtection="0">
      <alignment vertical="center"/>
    </xf>
    <xf numFmtId="0" fontId="30" fillId="17" borderId="0" applyNumberFormat="0" applyBorder="0" applyAlignment="0" applyProtection="0">
      <alignment vertical="center"/>
    </xf>
    <xf numFmtId="0" fontId="30" fillId="31" borderId="0" applyNumberFormat="0" applyBorder="0" applyAlignment="0" applyProtection="0">
      <alignment vertical="center"/>
    </xf>
    <xf numFmtId="0" fontId="30" fillId="13" borderId="0" applyNumberFormat="0" applyBorder="0" applyAlignment="0" applyProtection="0">
      <alignment vertical="center"/>
    </xf>
    <xf numFmtId="0" fontId="37" fillId="38" borderId="0" applyNumberFormat="0" applyBorder="0" applyAlignment="0" applyProtection="0">
      <alignment vertical="center"/>
    </xf>
    <xf numFmtId="0" fontId="37" fillId="34" borderId="0" applyNumberFormat="0" applyBorder="0" applyAlignment="0" applyProtection="0">
      <alignment vertical="center"/>
    </xf>
    <xf numFmtId="0" fontId="30" fillId="30" borderId="0" applyNumberFormat="0" applyBorder="0" applyAlignment="0" applyProtection="0">
      <alignment vertical="center"/>
    </xf>
    <xf numFmtId="0" fontId="30" fillId="12" borderId="0" applyNumberFormat="0" applyBorder="0" applyAlignment="0" applyProtection="0">
      <alignment vertical="center"/>
    </xf>
    <xf numFmtId="0" fontId="37" fillId="37" borderId="0" applyNumberFormat="0" applyBorder="0" applyAlignment="0" applyProtection="0">
      <alignment vertical="center"/>
    </xf>
    <xf numFmtId="0" fontId="30" fillId="16" borderId="0" applyNumberFormat="0" applyBorder="0" applyAlignment="0" applyProtection="0">
      <alignment vertical="center"/>
    </xf>
    <xf numFmtId="0" fontId="37" fillId="24" borderId="0" applyNumberFormat="0" applyBorder="0" applyAlignment="0" applyProtection="0">
      <alignment vertical="center"/>
    </xf>
    <xf numFmtId="0" fontId="37" fillId="33" borderId="0" applyNumberFormat="0" applyBorder="0" applyAlignment="0" applyProtection="0">
      <alignment vertical="center"/>
    </xf>
    <xf numFmtId="0" fontId="16" fillId="0" borderId="0">
      <alignment vertical="center"/>
    </xf>
    <xf numFmtId="0" fontId="30" fillId="40" borderId="0" applyNumberFormat="0" applyBorder="0" applyAlignment="0" applyProtection="0">
      <alignment vertical="center"/>
    </xf>
    <xf numFmtId="0" fontId="37" fillId="41" borderId="0" applyNumberFormat="0" applyBorder="0" applyAlignment="0" applyProtection="0">
      <alignment vertical="center"/>
    </xf>
    <xf numFmtId="0" fontId="16" fillId="0" borderId="0"/>
    <xf numFmtId="0" fontId="16" fillId="0" borderId="0">
      <alignment vertical="center"/>
    </xf>
    <xf numFmtId="43" fontId="45" fillId="0" borderId="0" applyFont="0" applyFill="0" applyBorder="0" applyAlignment="0" applyProtection="0">
      <alignment vertical="center"/>
    </xf>
  </cellStyleXfs>
  <cellXfs count="206">
    <xf numFmtId="0" fontId="0" fillId="0" borderId="0" xfId="0">
      <alignment vertical="center"/>
    </xf>
    <xf numFmtId="0" fontId="1" fillId="0" borderId="0"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righ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77" fontId="2" fillId="0" borderId="1" xfId="0" applyNumberFormat="1" applyFont="1" applyBorder="1" applyAlignment="1">
      <alignment horizontal="center" vertical="center" wrapText="1"/>
    </xf>
    <xf numFmtId="177" fontId="2" fillId="2"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0" xfId="0" applyFont="1" applyBorder="1" applyAlignment="1">
      <alignment vertical="center" wrapText="1"/>
    </xf>
    <xf numFmtId="0" fontId="3" fillId="0" borderId="0" xfId="0" applyFont="1">
      <alignment vertical="center"/>
    </xf>
    <xf numFmtId="0" fontId="4" fillId="0" borderId="0" xfId="0" applyFont="1" applyAlignment="1">
      <alignment vertical="center" wrapText="1"/>
    </xf>
    <xf numFmtId="0" fontId="5" fillId="0" borderId="0" xfId="0" applyFont="1" applyAlignment="1">
      <alignment vertical="center" wrapText="1"/>
    </xf>
    <xf numFmtId="0" fontId="1" fillId="0" borderId="0" xfId="0" applyFont="1" applyAlignment="1">
      <alignment horizontal="center" vertical="center" wrapText="1"/>
    </xf>
    <xf numFmtId="0" fontId="4" fillId="0" borderId="0" xfId="0" applyFont="1" applyBorder="1" applyAlignment="1">
      <alignment horizontal="right" vertical="center" wrapText="1"/>
    </xf>
    <xf numFmtId="43" fontId="2" fillId="0" borderId="1" xfId="9" applyFont="1" applyBorder="1" applyAlignment="1">
      <alignment vertical="center" wrapText="1"/>
    </xf>
    <xf numFmtId="14" fontId="2" fillId="0" borderId="1" xfId="0" applyNumberFormat="1" applyFont="1" applyBorder="1" applyAlignment="1">
      <alignment vertical="center" wrapText="1"/>
    </xf>
    <xf numFmtId="176" fontId="2" fillId="0" borderId="1" xfId="0" applyNumberFormat="1" applyFont="1" applyBorder="1" applyAlignment="1">
      <alignment vertical="center" wrapText="1"/>
    </xf>
    <xf numFmtId="0" fontId="2" fillId="3" borderId="2" xfId="0" applyFont="1" applyFill="1" applyBorder="1" applyAlignment="1">
      <alignment horizontal="left" vertical="center" wrapText="1"/>
    </xf>
    <xf numFmtId="0" fontId="2" fillId="2" borderId="1" xfId="0" applyFont="1" applyFill="1" applyBorder="1" applyAlignment="1">
      <alignment vertical="center" wrapText="1"/>
    </xf>
    <xf numFmtId="177" fontId="2" fillId="0" borderId="1" xfId="0" applyNumberFormat="1" applyFont="1" applyBorder="1" applyAlignment="1">
      <alignment vertical="center" wrapText="1"/>
    </xf>
    <xf numFmtId="176" fontId="2" fillId="0" borderId="0" xfId="0" applyNumberFormat="1" applyFont="1" applyBorder="1" applyAlignment="1">
      <alignment vertical="center" wrapText="1"/>
    </xf>
    <xf numFmtId="0" fontId="2" fillId="0" borderId="0" xfId="0" applyFont="1" applyBorder="1" applyAlignment="1">
      <alignment horizontal="center" vertical="center" wrapText="1"/>
    </xf>
    <xf numFmtId="14" fontId="2" fillId="0" borderId="0" xfId="0" applyNumberFormat="1" applyFont="1" applyBorder="1" applyAlignment="1">
      <alignment vertical="center" wrapText="1"/>
    </xf>
    <xf numFmtId="0" fontId="4" fillId="0" borderId="0" xfId="0" applyFont="1" applyBorder="1" applyAlignment="1">
      <alignment vertical="center" wrapText="1"/>
    </xf>
    <xf numFmtId="0" fontId="6" fillId="0" borderId="0" xfId="0" applyFont="1" applyAlignment="1">
      <alignment vertical="center" wrapText="1"/>
    </xf>
    <xf numFmtId="178" fontId="2" fillId="4" borderId="1" xfId="0" applyNumberFormat="1" applyFont="1" applyFill="1" applyBorder="1" applyAlignment="1">
      <alignment horizontal="center" vertical="center" wrapText="1"/>
    </xf>
    <xf numFmtId="178" fontId="2" fillId="0" borderId="1" xfId="0" applyNumberFormat="1" applyFont="1" applyBorder="1" applyAlignment="1">
      <alignment horizontal="center" vertical="center" wrapText="1"/>
    </xf>
    <xf numFmtId="0" fontId="7" fillId="0" borderId="1" xfId="0" applyFont="1" applyBorder="1" applyAlignment="1">
      <alignment horizontal="center"/>
    </xf>
    <xf numFmtId="0" fontId="8"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pplyFill="1" applyBorder="1" applyAlignment="1">
      <alignment vertical="center"/>
    </xf>
    <xf numFmtId="0" fontId="0" fillId="0" borderId="0" xfId="0" applyFill="1" applyBorder="1" applyAlignment="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5" borderId="1" xfId="0" applyFont="1" applyFill="1" applyBorder="1" applyAlignment="1">
      <alignment horizontal="left" vertical="center" wrapText="1"/>
    </xf>
    <xf numFmtId="0" fontId="3" fillId="0" borderId="1" xfId="0" applyFont="1" applyFill="1" applyBorder="1" applyAlignment="1">
      <alignment horizontal="right" vertical="center" wrapText="1"/>
    </xf>
    <xf numFmtId="0" fontId="3" fillId="5" borderId="1" xfId="0" applyFont="1" applyFill="1" applyBorder="1" applyAlignment="1">
      <alignment horizontal="right" vertical="center" wrapText="1"/>
    </xf>
    <xf numFmtId="0" fontId="3" fillId="6"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58" fontId="0" fillId="0" borderId="0" xfId="0" applyNumberFormat="1"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0" fillId="0" borderId="0" xfId="0" applyFont="1" applyFill="1" applyBorder="1" applyAlignment="1">
      <alignment horizontal="right" vertical="center"/>
    </xf>
    <xf numFmtId="0" fontId="14" fillId="0" borderId="0" xfId="0" applyFont="1" applyFill="1" applyBorder="1" applyAlignment="1">
      <alignment vertical="center"/>
    </xf>
    <xf numFmtId="0" fontId="14" fillId="0" borderId="1" xfId="0" applyFont="1" applyFill="1" applyBorder="1" applyAlignment="1">
      <alignment vertical="center"/>
    </xf>
    <xf numFmtId="179" fontId="14" fillId="0" borderId="0" xfId="0" applyNumberFormat="1" applyFont="1" applyFill="1" applyBorder="1" applyAlignment="1">
      <alignment vertical="center"/>
    </xf>
    <xf numFmtId="0" fontId="15" fillId="0" borderId="0" xfId="53" applyFont="1" applyAlignment="1">
      <alignment horizontal="center" vertical="center"/>
    </xf>
    <xf numFmtId="0" fontId="15" fillId="0" borderId="0" xfId="53" applyFont="1">
      <alignment vertical="center"/>
    </xf>
    <xf numFmtId="0" fontId="16" fillId="0" borderId="0" xfId="53">
      <alignment vertical="center"/>
    </xf>
    <xf numFmtId="180" fontId="16" fillId="0" borderId="0" xfId="53" applyNumberFormat="1">
      <alignment vertical="center"/>
    </xf>
    <xf numFmtId="0" fontId="17" fillId="0" borderId="0" xfId="53" applyFont="1" applyAlignment="1">
      <alignment horizontal="center" vertical="center"/>
    </xf>
    <xf numFmtId="0" fontId="16" fillId="0" borderId="0" xfId="53" applyFont="1">
      <alignment vertical="center"/>
    </xf>
    <xf numFmtId="180" fontId="16" fillId="0" borderId="0" xfId="53" applyNumberFormat="1" applyBorder="1" applyAlignment="1">
      <alignment horizontal="right" vertical="center"/>
    </xf>
    <xf numFmtId="0" fontId="15" fillId="0" borderId="1" xfId="53" applyFont="1" applyBorder="1" applyAlignment="1">
      <alignment horizontal="distributed" vertical="center" wrapText="1" indent="3"/>
    </xf>
    <xf numFmtId="180" fontId="15" fillId="0" borderId="3" xfId="53" applyNumberFormat="1" applyFont="1" applyBorder="1" applyAlignment="1">
      <alignment horizontal="center" vertical="center" wrapText="1"/>
    </xf>
    <xf numFmtId="180" fontId="15" fillId="0" borderId="1" xfId="53" applyNumberFormat="1" applyFont="1" applyBorder="1" applyAlignment="1">
      <alignment horizontal="center" vertical="center" wrapText="1"/>
    </xf>
    <xf numFmtId="43" fontId="18" fillId="0" borderId="1" xfId="54" applyFont="1" applyBorder="1" applyAlignment="1">
      <alignment horizontal="center" vertical="center" wrapText="1"/>
    </xf>
    <xf numFmtId="0" fontId="0" fillId="0" borderId="1" xfId="53" applyFont="1" applyBorder="1" applyAlignment="1">
      <alignment horizontal="left" vertical="center"/>
    </xf>
    <xf numFmtId="177" fontId="0" fillId="0" borderId="0" xfId="0" applyNumberFormat="1" applyAlignment="1">
      <alignment horizontal="right" vertical="center"/>
    </xf>
    <xf numFmtId="177" fontId="16" fillId="0" borderId="1" xfId="49" applyNumberFormat="1" applyFont="1" applyBorder="1" applyAlignment="1">
      <alignment horizontal="right" vertical="center"/>
    </xf>
    <xf numFmtId="181" fontId="0" fillId="0" borderId="1" xfId="21" applyNumberFormat="1" applyFont="1" applyBorder="1" applyAlignment="1">
      <alignment horizontal="right" vertical="center"/>
    </xf>
    <xf numFmtId="0" fontId="16" fillId="0" borderId="1" xfId="53" applyBorder="1" applyAlignment="1">
      <alignment horizontal="left" vertical="center"/>
    </xf>
    <xf numFmtId="177" fontId="0" fillId="0" borderId="1" xfId="0" applyNumberFormat="1" applyBorder="1" applyAlignment="1">
      <alignment horizontal="right" vertical="center"/>
    </xf>
    <xf numFmtId="177" fontId="16" fillId="0" borderId="1" xfId="49" applyNumberFormat="1" applyBorder="1" applyAlignment="1">
      <alignment horizontal="right" vertical="center"/>
    </xf>
    <xf numFmtId="177" fontId="0" fillId="0" borderId="0" xfId="0" applyNumberFormat="1" applyAlignment="1">
      <alignment vertical="center"/>
    </xf>
    <xf numFmtId="180" fontId="0" fillId="0" borderId="1" xfId="53" applyNumberFormat="1" applyFont="1" applyFill="1" applyBorder="1" applyAlignment="1">
      <alignment horizontal="right" vertical="center"/>
    </xf>
    <xf numFmtId="0" fontId="15" fillId="0" borderId="1" xfId="53" applyFont="1" applyBorder="1" applyAlignment="1">
      <alignment horizontal="distributed" vertical="center" indent="1"/>
    </xf>
    <xf numFmtId="182" fontId="15" fillId="0" borderId="1" xfId="49" applyNumberFormat="1" applyFont="1" applyBorder="1" applyAlignment="1">
      <alignment horizontal="right" vertical="center"/>
    </xf>
    <xf numFmtId="0" fontId="15" fillId="0" borderId="1" xfId="53" applyFont="1" applyBorder="1" applyAlignment="1">
      <alignment vertical="center"/>
    </xf>
    <xf numFmtId="180" fontId="15" fillId="0" borderId="1" xfId="53" applyNumberFormat="1" applyFont="1" applyBorder="1" applyAlignment="1">
      <alignment horizontal="right" vertical="center"/>
    </xf>
    <xf numFmtId="182" fontId="16" fillId="0" borderId="1" xfId="49" applyNumberFormat="1" applyBorder="1" applyAlignment="1">
      <alignment horizontal="right" vertical="center"/>
    </xf>
    <xf numFmtId="0" fontId="15" fillId="0" borderId="1" xfId="53" applyFont="1" applyBorder="1" applyAlignment="1">
      <alignment horizontal="distributed" vertical="center" indent="2"/>
    </xf>
    <xf numFmtId="0" fontId="19" fillId="0" borderId="0" xfId="53" applyFont="1">
      <alignment vertical="center"/>
    </xf>
    <xf numFmtId="180" fontId="16" fillId="0" borderId="0" xfId="53" applyNumberFormat="1" applyAlignment="1">
      <alignment horizontal="right" vertical="center"/>
    </xf>
    <xf numFmtId="3" fontId="16" fillId="0" borderId="1" xfId="0" applyNumberFormat="1" applyFont="1" applyBorder="1" applyAlignment="1">
      <alignment horizontal="right" vertical="center"/>
    </xf>
    <xf numFmtId="177" fontId="16" fillId="0" borderId="0" xfId="0" applyNumberFormat="1" applyFont="1" applyAlignment="1">
      <alignment horizontal="right" vertical="center"/>
    </xf>
    <xf numFmtId="177" fontId="16" fillId="0" borderId="0" xfId="0" applyNumberFormat="1" applyFont="1" applyAlignment="1">
      <alignment vertical="center"/>
    </xf>
    <xf numFmtId="3" fontId="16" fillId="0" borderId="1" xfId="49" applyNumberFormat="1" applyFont="1" applyBorder="1" applyAlignment="1">
      <alignment horizontal="right" vertical="center"/>
    </xf>
    <xf numFmtId="0" fontId="16" fillId="0" borderId="4" xfId="53" applyBorder="1" applyAlignment="1">
      <alignment horizontal="left" vertical="center"/>
    </xf>
    <xf numFmtId="0" fontId="15" fillId="0" borderId="1" xfId="53" applyNumberFormat="1" applyFont="1" applyBorder="1">
      <alignment vertical="center"/>
    </xf>
    <xf numFmtId="0" fontId="16" fillId="0" borderId="0" xfId="53" applyFill="1">
      <alignment vertical="center"/>
    </xf>
    <xf numFmtId="180" fontId="15" fillId="0" borderId="0" xfId="53" applyNumberFormat="1" applyFont="1">
      <alignment vertical="center"/>
    </xf>
    <xf numFmtId="3" fontId="16" fillId="0" borderId="1" xfId="0" applyNumberFormat="1" applyFont="1" applyBorder="1" applyAlignment="1">
      <alignment vertical="center"/>
    </xf>
    <xf numFmtId="177" fontId="16" fillId="0" borderId="1" xfId="0" applyNumberFormat="1" applyFont="1" applyBorder="1" applyAlignment="1">
      <alignment horizontal="right" vertical="center"/>
    </xf>
    <xf numFmtId="180" fontId="0" fillId="0" borderId="1" xfId="53" applyNumberFormat="1" applyFont="1" applyBorder="1" applyAlignment="1">
      <alignment horizontal="right" vertical="center"/>
    </xf>
    <xf numFmtId="182" fontId="15" fillId="0" borderId="1" xfId="0" applyNumberFormat="1" applyFont="1" applyBorder="1" applyAlignment="1">
      <alignment horizontal="right" vertical="center"/>
    </xf>
    <xf numFmtId="180" fontId="15" fillId="0" borderId="1" xfId="53" applyNumberFormat="1" applyFont="1" applyBorder="1">
      <alignment vertical="center"/>
    </xf>
    <xf numFmtId="182" fontId="0" fillId="0" borderId="1" xfId="0" applyNumberFormat="1" applyBorder="1" applyAlignment="1">
      <alignment horizontal="center" vertical="center"/>
    </xf>
    <xf numFmtId="0" fontId="20" fillId="0" borderId="0" xfId="0" applyFont="1">
      <alignment vertical="center"/>
    </xf>
    <xf numFmtId="3" fontId="0" fillId="0" borderId="1" xfId="53" applyNumberFormat="1" applyFont="1" applyBorder="1" applyAlignment="1">
      <alignment horizontal="right" vertical="center"/>
    </xf>
    <xf numFmtId="180" fontId="16" fillId="0" borderId="1" xfId="53" applyNumberFormat="1" applyBorder="1">
      <alignment vertical="center"/>
    </xf>
    <xf numFmtId="180" fontId="0" fillId="0" borderId="1" xfId="53" applyNumberFormat="1" applyFont="1" applyBorder="1">
      <alignment vertical="center"/>
    </xf>
    <xf numFmtId="0" fontId="16" fillId="0" borderId="0" xfId="0" applyFont="1" applyAlignment="1"/>
    <xf numFmtId="0" fontId="0" fillId="0" borderId="0" xfId="0" applyAlignment="1"/>
    <xf numFmtId="0" fontId="13" fillId="7" borderId="0" xfId="0" applyNumberFormat="1" applyFont="1" applyFill="1" applyAlignment="1" applyProtection="1">
      <alignment horizontal="center" vertical="center"/>
    </xf>
    <xf numFmtId="0" fontId="21" fillId="0" borderId="0" xfId="0" applyNumberFormat="1" applyFont="1" applyFill="1" applyAlignment="1" applyProtection="1">
      <alignment horizontal="right" vertical="center"/>
    </xf>
    <xf numFmtId="0" fontId="21" fillId="8" borderId="1" xfId="0" applyNumberFormat="1" applyFont="1" applyFill="1" applyBorder="1" applyAlignment="1" applyProtection="1">
      <alignment horizontal="center" vertical="center" wrapText="1"/>
    </xf>
    <xf numFmtId="0" fontId="21" fillId="8" borderId="5" xfId="0" applyNumberFormat="1" applyFont="1" applyFill="1" applyBorder="1" applyAlignment="1" applyProtection="1">
      <alignment horizontal="center" vertical="center" wrapText="1"/>
    </xf>
    <xf numFmtId="0" fontId="22" fillId="8" borderId="1" xfId="0" applyNumberFormat="1" applyFont="1" applyFill="1" applyBorder="1" applyAlignment="1" applyProtection="1">
      <alignment vertical="center"/>
    </xf>
    <xf numFmtId="3" fontId="21" fillId="9" borderId="1" xfId="0" applyNumberFormat="1" applyFont="1" applyFill="1" applyBorder="1" applyAlignment="1" applyProtection="1">
      <alignment horizontal="right" vertical="center"/>
    </xf>
    <xf numFmtId="3" fontId="21" fillId="9" borderId="6" xfId="0" applyNumberFormat="1" applyFont="1" applyFill="1" applyBorder="1" applyAlignment="1" applyProtection="1">
      <alignment horizontal="right" vertical="center"/>
    </xf>
    <xf numFmtId="2" fontId="21" fillId="9" borderId="1" xfId="0" applyNumberFormat="1" applyFont="1" applyFill="1" applyBorder="1" applyAlignment="1" applyProtection="1">
      <alignment horizontal="right" vertical="center"/>
    </xf>
    <xf numFmtId="3" fontId="21" fillId="9" borderId="3" xfId="0" applyNumberFormat="1" applyFont="1" applyFill="1" applyBorder="1" applyAlignment="1" applyProtection="1">
      <alignment horizontal="right" vertical="center"/>
    </xf>
    <xf numFmtId="0" fontId="21" fillId="8" borderId="1" xfId="0" applyNumberFormat="1" applyFont="1" applyFill="1" applyBorder="1" applyAlignment="1" applyProtection="1">
      <alignment vertical="center"/>
    </xf>
    <xf numFmtId="3" fontId="21" fillId="8" borderId="1" xfId="0" applyNumberFormat="1" applyFont="1" applyFill="1" applyBorder="1" applyAlignment="1" applyProtection="1">
      <alignment horizontal="right" vertical="center"/>
    </xf>
    <xf numFmtId="0" fontId="21" fillId="8" borderId="1" xfId="0" applyNumberFormat="1" applyFont="1" applyFill="1" applyBorder="1" applyAlignment="1" applyProtection="1">
      <alignment horizontal="right" vertical="center"/>
    </xf>
    <xf numFmtId="0" fontId="21" fillId="8" borderId="4" xfId="0" applyNumberFormat="1" applyFont="1" applyFill="1" applyBorder="1" applyAlignment="1" applyProtection="1">
      <alignment horizontal="right" vertical="center"/>
    </xf>
    <xf numFmtId="0" fontId="21" fillId="8" borderId="7"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horizontal="right" vertical="center"/>
    </xf>
    <xf numFmtId="3" fontId="21" fillId="7" borderId="6" xfId="0" applyNumberFormat="1" applyFont="1" applyFill="1" applyBorder="1" applyAlignment="1" applyProtection="1">
      <alignment horizontal="right" vertical="center"/>
    </xf>
    <xf numFmtId="0" fontId="21" fillId="8" borderId="1" xfId="0" applyNumberFormat="1" applyFont="1" applyFill="1" applyBorder="1" applyAlignment="1" applyProtection="1"/>
    <xf numFmtId="0" fontId="13" fillId="0" borderId="1" xfId="0" applyNumberFormat="1" applyFont="1" applyFill="1" applyBorder="1" applyAlignment="1" applyProtection="1">
      <alignment horizontal="center" vertical="center"/>
    </xf>
    <xf numFmtId="0" fontId="21" fillId="8" borderId="1" xfId="0" applyNumberFormat="1" applyFont="1" applyFill="1" applyBorder="1" applyAlignment="1" applyProtection="1">
      <alignment horizontal="center" vertical="center"/>
    </xf>
    <xf numFmtId="4" fontId="21" fillId="9" borderId="1" xfId="0" applyNumberFormat="1" applyFont="1" applyFill="1" applyBorder="1" applyAlignment="1" applyProtection="1">
      <alignment horizontal="right" vertical="center"/>
    </xf>
    <xf numFmtId="3" fontId="21" fillId="8" borderId="6" xfId="0" applyNumberFormat="1" applyFont="1" applyFill="1" applyBorder="1" applyAlignment="1" applyProtection="1">
      <alignment horizontal="right" vertical="center"/>
    </xf>
    <xf numFmtId="4" fontId="21" fillId="8" borderId="1" xfId="0" applyNumberFormat="1" applyFont="1" applyFill="1" applyBorder="1" applyAlignment="1" applyProtection="1">
      <alignment horizontal="right" vertical="center"/>
    </xf>
    <xf numFmtId="3" fontId="21" fillId="8" borderId="3" xfId="0" applyNumberFormat="1" applyFont="1" applyFill="1" applyBorder="1" applyAlignment="1" applyProtection="1">
      <alignment horizontal="right" vertical="center"/>
    </xf>
    <xf numFmtId="0" fontId="21" fillId="8" borderId="6" xfId="0" applyNumberFormat="1" applyFont="1" applyFill="1" applyBorder="1" applyAlignment="1" applyProtection="1">
      <alignment horizontal="right" vertical="center"/>
    </xf>
    <xf numFmtId="0" fontId="21" fillId="8" borderId="3" xfId="0" applyNumberFormat="1" applyFont="1" applyFill="1" applyBorder="1" applyAlignment="1" applyProtection="1">
      <alignment horizontal="right" vertical="center"/>
    </xf>
    <xf numFmtId="4" fontId="21" fillId="7" borderId="1" xfId="0" applyNumberFormat="1" applyFont="1" applyFill="1" applyBorder="1" applyAlignment="1" applyProtection="1">
      <alignment horizontal="right" vertical="center"/>
    </xf>
    <xf numFmtId="0" fontId="21" fillId="8" borderId="5" xfId="0" applyNumberFormat="1" applyFont="1" applyFill="1" applyBorder="1" applyAlignment="1" applyProtection="1">
      <alignment horizontal="center" vertical="center"/>
    </xf>
    <xf numFmtId="0" fontId="13" fillId="0" borderId="0" xfId="0" applyNumberFormat="1" applyFont="1" applyFill="1" applyAlignment="1" applyProtection="1">
      <alignment horizontal="center" vertical="center"/>
    </xf>
    <xf numFmtId="0" fontId="21" fillId="0" borderId="8" xfId="0" applyNumberFormat="1" applyFont="1" applyFill="1" applyBorder="1" applyAlignment="1" applyProtection="1">
      <alignment horizontal="right" vertical="center"/>
    </xf>
    <xf numFmtId="0" fontId="21" fillId="8" borderId="7" xfId="0" applyNumberFormat="1" applyFont="1" applyFill="1" applyBorder="1" applyAlignment="1" applyProtection="1">
      <alignment horizontal="center" vertical="center" wrapText="1"/>
    </xf>
    <xf numFmtId="0" fontId="21" fillId="8" borderId="4" xfId="0" applyNumberFormat="1" applyFont="1" applyFill="1" applyBorder="1" applyAlignment="1" applyProtection="1">
      <alignment horizontal="center" vertical="center" wrapText="1"/>
    </xf>
    <xf numFmtId="0" fontId="21" fillId="8" borderId="6" xfId="0" applyNumberFormat="1" applyFont="1" applyFill="1" applyBorder="1" applyAlignment="1" applyProtection="1">
      <alignment horizontal="left" vertical="center"/>
    </xf>
    <xf numFmtId="10" fontId="21" fillId="9" borderId="1" xfId="0" applyNumberFormat="1" applyFont="1" applyFill="1" applyBorder="1" applyAlignment="1" applyProtection="1">
      <alignment horizontal="right" vertical="center"/>
    </xf>
    <xf numFmtId="10" fontId="21" fillId="8" borderId="1" xfId="0" applyNumberFormat="1" applyFont="1" applyFill="1" applyBorder="1" applyAlignment="1" applyProtection="1">
      <alignment horizontal="right" vertical="center"/>
    </xf>
    <xf numFmtId="3" fontId="21" fillId="0" borderId="1" xfId="0" applyNumberFormat="1" applyFont="1" applyFill="1" applyBorder="1" applyAlignment="1" applyProtection="1">
      <alignment horizontal="right" vertical="center"/>
    </xf>
    <xf numFmtId="3" fontId="21" fillId="7" borderId="1" xfId="0" applyNumberFormat="1" applyFont="1" applyFill="1" applyBorder="1" applyAlignment="1" applyProtection="1">
      <alignment horizontal="right" vertical="center"/>
    </xf>
    <xf numFmtId="0" fontId="21" fillId="7" borderId="1" xfId="0" applyNumberFormat="1" applyFont="1" applyFill="1" applyBorder="1" applyAlignment="1" applyProtection="1">
      <alignment horizontal="right" vertical="center"/>
    </xf>
    <xf numFmtId="0" fontId="21" fillId="8" borderId="1" xfId="0" applyNumberFormat="1" applyFont="1" applyFill="1" applyBorder="1" applyAlignment="1" applyProtection="1">
      <alignment horizontal="left" vertical="center"/>
    </xf>
    <xf numFmtId="0" fontId="21" fillId="8" borderId="6" xfId="0" applyNumberFormat="1" applyFont="1" applyFill="1" applyBorder="1" applyAlignment="1" applyProtection="1">
      <alignment horizontal="center" vertical="center" wrapText="1"/>
    </xf>
    <xf numFmtId="0" fontId="21" fillId="8" borderId="9" xfId="0" applyNumberFormat="1" applyFont="1" applyFill="1" applyBorder="1" applyAlignment="1" applyProtection="1">
      <alignment horizontal="left" vertical="center"/>
    </xf>
    <xf numFmtId="3" fontId="21" fillId="9" borderId="3" xfId="0" applyNumberFormat="1" applyFont="1" applyFill="1" applyBorder="1" applyAlignment="1" applyProtection="1">
      <alignment horizontal="right" vertical="center" wrapText="1"/>
    </xf>
    <xf numFmtId="0" fontId="21" fillId="8" borderId="6" xfId="0" applyNumberFormat="1" applyFont="1" applyFill="1" applyBorder="1" applyAlignment="1" applyProtection="1"/>
    <xf numFmtId="0" fontId="21" fillId="8" borderId="10" xfId="0" applyNumberFormat="1" applyFont="1" applyFill="1" applyBorder="1" applyAlignment="1" applyProtection="1">
      <alignment horizontal="left" vertical="center"/>
    </xf>
    <xf numFmtId="3" fontId="21" fillId="7" borderId="5" xfId="0" applyNumberFormat="1" applyFont="1" applyFill="1" applyBorder="1" applyAlignment="1" applyProtection="1">
      <alignment horizontal="right" vertical="center"/>
    </xf>
    <xf numFmtId="3" fontId="21" fillId="9" borderId="10" xfId="0" applyNumberFormat="1" applyFont="1" applyFill="1" applyBorder="1" applyAlignment="1" applyProtection="1">
      <alignment horizontal="right" vertical="center"/>
    </xf>
    <xf numFmtId="3" fontId="21" fillId="9" borderId="11" xfId="0" applyNumberFormat="1" applyFont="1" applyFill="1" applyBorder="1" applyAlignment="1" applyProtection="1">
      <alignment horizontal="right" vertical="center" wrapText="1"/>
    </xf>
    <xf numFmtId="3" fontId="21" fillId="0" borderId="1" xfId="0" applyNumberFormat="1" applyFont="1" applyFill="1" applyBorder="1" applyAlignment="1" applyProtection="1">
      <alignment horizontal="right"/>
    </xf>
    <xf numFmtId="3" fontId="21" fillId="9" borderId="6" xfId="0" applyNumberFormat="1" applyFont="1" applyFill="1" applyBorder="1" applyAlignment="1" applyProtection="1">
      <alignment horizontal="right"/>
    </xf>
    <xf numFmtId="3" fontId="21" fillId="9" borderId="3" xfId="0" applyNumberFormat="1" applyFont="1" applyFill="1" applyBorder="1" applyAlignment="1" applyProtection="1">
      <alignment horizontal="right"/>
    </xf>
    <xf numFmtId="3" fontId="21" fillId="8" borderId="1" xfId="0" applyNumberFormat="1" applyFont="1" applyFill="1" applyBorder="1" applyAlignment="1" applyProtection="1">
      <alignment horizontal="right"/>
    </xf>
    <xf numFmtId="3" fontId="21" fillId="8" borderId="6" xfId="0" applyNumberFormat="1" applyFont="1" applyFill="1" applyBorder="1" applyAlignment="1" applyProtection="1">
      <alignment horizontal="right"/>
    </xf>
    <xf numFmtId="2" fontId="21" fillId="8" borderId="1" xfId="0" applyNumberFormat="1" applyFont="1" applyFill="1" applyBorder="1" applyAlignment="1" applyProtection="1">
      <alignment horizontal="right" vertical="center"/>
    </xf>
    <xf numFmtId="3" fontId="21" fillId="8" borderId="3" xfId="0" applyNumberFormat="1" applyFont="1" applyFill="1" applyBorder="1" applyAlignment="1" applyProtection="1">
      <alignment horizontal="right"/>
    </xf>
    <xf numFmtId="3" fontId="16" fillId="0" borderId="0" xfId="0" applyNumberFormat="1" applyFont="1" applyAlignment="1"/>
    <xf numFmtId="0" fontId="22" fillId="8" borderId="1" xfId="0" applyNumberFormat="1" applyFont="1" applyFill="1" applyBorder="1" applyAlignment="1" applyProtection="1">
      <alignment horizontal="center" vertical="center"/>
    </xf>
    <xf numFmtId="0" fontId="23" fillId="0" borderId="1" xfId="0" applyFont="1" applyBorder="1">
      <alignment vertical="center"/>
    </xf>
    <xf numFmtId="177" fontId="21" fillId="2" borderId="1" xfId="2" applyNumberFormat="1" applyFont="1" applyFill="1" applyBorder="1" applyAlignment="1" applyProtection="1">
      <alignment horizontal="center" vertical="center"/>
      <protection locked="0"/>
    </xf>
    <xf numFmtId="0" fontId="22" fillId="8" borderId="1" xfId="0" applyNumberFormat="1" applyFont="1" applyFill="1" applyBorder="1" applyAlignment="1" applyProtection="1">
      <alignment horizontal="left" vertical="center"/>
    </xf>
    <xf numFmtId="3" fontId="21" fillId="10" borderId="3" xfId="0" applyNumberFormat="1" applyFont="1" applyFill="1" applyBorder="1" applyAlignment="1" applyProtection="1">
      <alignment horizontal="right" vertical="center"/>
    </xf>
    <xf numFmtId="3" fontId="21" fillId="11" borderId="3" xfId="0" applyNumberFormat="1" applyFont="1" applyFill="1" applyBorder="1" applyAlignment="1" applyProtection="1">
      <alignment horizontal="right" vertical="center"/>
    </xf>
    <xf numFmtId="177" fontId="24" fillId="2" borderId="1" xfId="2" applyNumberFormat="1" applyFont="1" applyFill="1" applyBorder="1" applyAlignment="1" applyProtection="1">
      <alignment horizontal="center" vertical="center"/>
      <protection locked="0"/>
    </xf>
    <xf numFmtId="3" fontId="21" fillId="12" borderId="1" xfId="0" applyNumberFormat="1" applyFont="1" applyFill="1" applyBorder="1" applyAlignment="1" applyProtection="1">
      <alignment horizontal="right" vertical="center"/>
    </xf>
    <xf numFmtId="3" fontId="21" fillId="12" borderId="6" xfId="0" applyNumberFormat="1" applyFont="1" applyFill="1" applyBorder="1" applyAlignment="1" applyProtection="1">
      <alignment horizontal="right" vertical="center"/>
    </xf>
    <xf numFmtId="3" fontId="21" fillId="12" borderId="3" xfId="0" applyNumberFormat="1" applyFont="1" applyFill="1" applyBorder="1" applyAlignment="1" applyProtection="1">
      <alignment horizontal="right" vertical="center"/>
    </xf>
    <xf numFmtId="0" fontId="21" fillId="0" borderId="5" xfId="0" applyNumberFormat="1" applyFont="1" applyFill="1" applyBorder="1" applyAlignment="1" applyProtection="1">
      <alignment horizontal="right" vertical="center"/>
    </xf>
    <xf numFmtId="3" fontId="21" fillId="9" borderId="1" xfId="0" applyNumberFormat="1" applyFont="1" applyFill="1" applyBorder="1" applyAlignment="1" applyProtection="1">
      <alignment horizontal="center" vertical="center"/>
    </xf>
    <xf numFmtId="3" fontId="21" fillId="9" borderId="6" xfId="0" applyNumberFormat="1" applyFont="1" applyFill="1" applyBorder="1" applyAlignment="1" applyProtection="1">
      <alignment horizontal="center" vertical="center"/>
    </xf>
    <xf numFmtId="4" fontId="21" fillId="9" borderId="1" xfId="0" applyNumberFormat="1" applyFont="1" applyFill="1" applyBorder="1" applyAlignment="1" applyProtection="1">
      <alignment horizontal="center" vertical="center"/>
    </xf>
    <xf numFmtId="3" fontId="21" fillId="9" borderId="3" xfId="0" applyNumberFormat="1" applyFont="1" applyFill="1" applyBorder="1" applyAlignment="1" applyProtection="1">
      <alignment horizontal="center" vertical="center"/>
    </xf>
    <xf numFmtId="3" fontId="21" fillId="7" borderId="6" xfId="0" applyNumberFormat="1" applyFont="1" applyFill="1" applyBorder="1" applyAlignment="1" applyProtection="1">
      <alignment horizontal="center" vertical="center"/>
    </xf>
    <xf numFmtId="4" fontId="21" fillId="7" borderId="1" xfId="0" applyNumberFormat="1" applyFont="1" applyFill="1" applyBorder="1" applyAlignment="1" applyProtection="1">
      <alignment horizontal="center" vertical="center"/>
    </xf>
    <xf numFmtId="3" fontId="21" fillId="7" borderId="3" xfId="0" applyNumberFormat="1" applyFont="1" applyFill="1" applyBorder="1" applyAlignment="1" applyProtection="1">
      <alignment horizontal="center" vertical="center"/>
    </xf>
    <xf numFmtId="3" fontId="21" fillId="9" borderId="10" xfId="0" applyNumberFormat="1" applyFont="1" applyFill="1" applyBorder="1" applyAlignment="1" applyProtection="1">
      <alignment horizontal="center" vertical="center"/>
    </xf>
    <xf numFmtId="0" fontId="21" fillId="8" borderId="6" xfId="0" applyNumberFormat="1" applyFont="1" applyFill="1" applyBorder="1" applyAlignment="1" applyProtection="1">
      <alignment horizontal="center" vertical="center"/>
    </xf>
    <xf numFmtId="4" fontId="21" fillId="8" borderId="1" xfId="0" applyNumberFormat="1" applyFont="1" applyFill="1" applyBorder="1" applyAlignment="1" applyProtection="1">
      <alignment horizontal="center" vertical="center"/>
    </xf>
    <xf numFmtId="0" fontId="21" fillId="8" borderId="3" xfId="0" applyNumberFormat="1" applyFont="1" applyFill="1" applyBorder="1" applyAlignment="1" applyProtection="1">
      <alignment horizontal="center" vertical="center"/>
    </xf>
    <xf numFmtId="0" fontId="21" fillId="0" borderId="6" xfId="0" applyNumberFormat="1" applyFont="1" applyFill="1" applyBorder="1" applyAlignment="1" applyProtection="1">
      <alignment horizontal="center" vertical="center"/>
    </xf>
    <xf numFmtId="3" fontId="21" fillId="9" borderId="11" xfId="0" applyNumberFormat="1" applyFont="1" applyFill="1" applyBorder="1" applyAlignment="1" applyProtection="1">
      <alignment horizontal="center" vertical="center"/>
    </xf>
    <xf numFmtId="3" fontId="21" fillId="8" borderId="6" xfId="0" applyNumberFormat="1" applyFont="1" applyFill="1" applyBorder="1" applyAlignment="1" applyProtection="1">
      <alignment horizontal="center" vertical="center"/>
    </xf>
    <xf numFmtId="3" fontId="21" fillId="8" borderId="3" xfId="0" applyNumberFormat="1" applyFont="1" applyFill="1" applyBorder="1" applyAlignment="1" applyProtection="1">
      <alignment horizontal="center" vertical="center"/>
    </xf>
    <xf numFmtId="0" fontId="21" fillId="8" borderId="6" xfId="0" applyNumberFormat="1" applyFont="1" applyFill="1" applyBorder="1" applyAlignment="1" applyProtection="1">
      <alignment vertical="center"/>
    </xf>
    <xf numFmtId="4" fontId="21" fillId="9" borderId="3" xfId="0" applyNumberFormat="1" applyFont="1" applyFill="1" applyBorder="1" applyAlignment="1" applyProtection="1">
      <alignment horizontal="right" vertical="center"/>
    </xf>
    <xf numFmtId="4" fontId="21" fillId="8" borderId="3"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horizontal="center" vertical="center"/>
    </xf>
    <xf numFmtId="3" fontId="21" fillId="9" borderId="1" xfId="0" applyNumberFormat="1" applyFont="1" applyFill="1" applyBorder="1" applyAlignment="1" applyProtection="1">
      <alignment vertical="center"/>
    </xf>
    <xf numFmtId="3" fontId="21" fillId="9" borderId="1" xfId="0" applyNumberFormat="1" applyFont="1" applyFill="1" applyBorder="1" applyAlignment="1" applyProtection="1">
      <alignment horizontal="right"/>
    </xf>
    <xf numFmtId="3" fontId="21" fillId="7" borderId="3" xfId="0" applyNumberFormat="1" applyFont="1" applyFill="1" applyBorder="1" applyAlignment="1" applyProtection="1">
      <alignment horizontal="right" vertical="center"/>
    </xf>
    <xf numFmtId="0" fontId="21" fillId="0" borderId="6" xfId="0" applyNumberFormat="1" applyFont="1" applyFill="1" applyBorder="1" applyAlignment="1" applyProtection="1">
      <alignment horizontal="right" vertical="center"/>
    </xf>
    <xf numFmtId="3" fontId="21" fillId="9" borderId="11" xfId="0" applyNumberFormat="1" applyFont="1" applyFill="1" applyBorder="1" applyAlignment="1" applyProtection="1">
      <alignment horizontal="right" vertical="center"/>
    </xf>
    <xf numFmtId="10" fontId="21" fillId="9" borderId="3" xfId="0" applyNumberFormat="1" applyFont="1" applyFill="1" applyBorder="1" applyAlignment="1" applyProtection="1">
      <alignment horizontal="right" vertical="center"/>
    </xf>
    <xf numFmtId="10" fontId="21" fillId="8" borderId="3" xfId="0" applyNumberFormat="1" applyFont="1" applyFill="1" applyBorder="1" applyAlignment="1" applyProtection="1">
      <alignment horizontal="right" vertical="center"/>
    </xf>
    <xf numFmtId="10" fontId="21" fillId="7" borderId="1" xfId="0" applyNumberFormat="1" applyFont="1" applyFill="1" applyBorder="1" applyAlignment="1" applyProtection="1">
      <alignment horizontal="right" vertical="center"/>
    </xf>
    <xf numFmtId="0" fontId="25" fillId="0" borderId="0" xfId="0" applyFont="1" applyAlignment="1">
      <alignment horizontal="center" vertical="center"/>
    </xf>
    <xf numFmtId="0" fontId="26" fillId="0" borderId="1" xfId="0" applyFont="1" applyBorder="1" applyAlignment="1">
      <alignment horizontal="center" vertical="center"/>
    </xf>
    <xf numFmtId="0" fontId="26" fillId="0" borderId="6"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1" xfId="0" applyFont="1" applyBorder="1" applyAlignment="1">
      <alignment horizontal="left" vertical="center" wrapText="1"/>
    </xf>
    <xf numFmtId="0" fontId="26" fillId="0" borderId="5" xfId="0" applyFont="1" applyBorder="1" applyAlignment="1">
      <alignment horizontal="center" vertical="center" wrapText="1"/>
    </xf>
    <xf numFmtId="0" fontId="26" fillId="0" borderId="1" xfId="0" applyNumberFormat="1" applyFont="1" applyBorder="1" applyAlignment="1">
      <alignment horizontal="center" vertical="center"/>
    </xf>
    <xf numFmtId="0" fontId="26" fillId="0" borderId="1" xfId="0" applyNumberFormat="1" applyFont="1" applyBorder="1">
      <alignment vertical="center"/>
    </xf>
    <xf numFmtId="0" fontId="26" fillId="0" borderId="4" xfId="0" applyFont="1" applyBorder="1" applyAlignment="1">
      <alignment horizontal="center" vertical="center" wrapText="1"/>
    </xf>
    <xf numFmtId="0" fontId="27" fillId="0" borderId="12" xfId="0" applyNumberFormat="1" applyFont="1" applyFill="1" applyBorder="1" applyAlignment="1"/>
    <xf numFmtId="0" fontId="26" fillId="0" borderId="5" xfId="0" applyNumberFormat="1" applyFont="1" applyBorder="1" applyAlignment="1">
      <alignment horizontal="center" vertical="center"/>
    </xf>
    <xf numFmtId="0" fontId="26" fillId="0" borderId="4" xfId="0" applyNumberFormat="1" applyFont="1" applyBorder="1" applyAlignment="1">
      <alignment horizontal="center" vertical="center"/>
    </xf>
    <xf numFmtId="0" fontId="26" fillId="0" borderId="7" xfId="0" applyNumberFormat="1" applyFont="1" applyBorder="1" applyAlignment="1">
      <alignment horizontal="center" vertical="center"/>
    </xf>
    <xf numFmtId="0" fontId="26" fillId="0" borderId="6" xfId="0" applyFont="1" applyBorder="1" applyAlignment="1">
      <alignment horizontal="center" vertical="center"/>
    </xf>
    <xf numFmtId="0" fontId="26" fillId="0" borderId="3" xfId="0" applyFont="1" applyBorder="1" applyAlignment="1">
      <alignment horizontal="center" vertical="center"/>
    </xf>
    <xf numFmtId="0" fontId="26" fillId="0" borderId="1" xfId="0" applyFont="1" applyBorder="1">
      <alignment vertical="center"/>
    </xf>
  </cellXfs>
  <cellStyles count="55">
    <cellStyle name="常规" xfId="0" builtinId="0"/>
    <cellStyle name="货币[0]" xfId="1" builtinId="7"/>
    <cellStyle name="常规_exceltmp1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百分比 5"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3" xfId="52"/>
    <cellStyle name="常规_2007年云南省向人大报送政府收支预算表格式编制过程表" xfId="53"/>
    <cellStyle name="寘嬫愗傝 [0.00]_Region Orders (2)" xfId="54"/>
  </cellStyles>
  <dxfs count="23">
    <dxf>
      <font>
        <b val="0"/>
        <color indexed="10"/>
      </font>
    </dxf>
    <dxf>
      <font>
        <b val="0"/>
        <color indexed="10"/>
      </font>
    </dxf>
    <dxf>
      <font>
        <b val="1"/>
        <i val="0"/>
      </font>
    </dxf>
    <dxf>
      <font>
        <b val="1"/>
        <i val="0"/>
      </font>
    </dxf>
    <dxf>
      <font>
        <b val="0"/>
        <color indexed="10"/>
      </font>
    </dxf>
    <dxf>
      <font>
        <b val="0"/>
        <color indexed="10"/>
      </font>
    </dxf>
    <dxf>
      <font>
        <b val="1"/>
        <i val="0"/>
      </font>
    </dxf>
    <dxf>
      <font>
        <b val="1"/>
        <i val="0"/>
      </font>
    </dxf>
    <dxf>
      <font>
        <b val="1"/>
        <i val="0"/>
      </font>
    </dxf>
    <dxf>
      <font>
        <b val="1"/>
        <i val="0"/>
      </font>
    </dxf>
    <dxf>
      <font>
        <b val="0"/>
        <color indexed="10"/>
      </font>
    </dxf>
    <dxf>
      <font>
        <b val="0"/>
        <color indexed="10"/>
      </font>
    </dxf>
    <dxf>
      <font>
        <b val="0"/>
        <color indexed="10"/>
      </font>
    </dxf>
    <dxf>
      <font>
        <b val="1"/>
        <i val="0"/>
      </font>
    </dxf>
    <dxf>
      <font>
        <b val="1"/>
        <i val="0"/>
      </font>
    </dxf>
    <dxf>
      <font>
        <b val="0"/>
        <color indexed="10"/>
      </font>
    </dxf>
    <dxf>
      <font>
        <b val="0"/>
        <color indexed="10"/>
      </font>
    </dxf>
    <dxf>
      <font>
        <b val="1"/>
        <i val="0"/>
      </font>
    </dxf>
    <dxf>
      <font>
        <b val="1"/>
        <i val="0"/>
      </font>
    </dxf>
    <dxf>
      <font>
        <b val="1"/>
        <i val="0"/>
      </font>
    </dxf>
    <dxf>
      <font>
        <b val="1"/>
        <i val="0"/>
      </font>
    </dxf>
    <dxf>
      <font>
        <b val="0"/>
        <color indexed="10"/>
      </font>
    </dxf>
    <dxf>
      <font>
        <b val="0"/>
        <color indexed="10"/>
      </font>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pageSetUpPr fitToPage="1"/>
  </sheetPr>
  <dimension ref="A1:D33"/>
  <sheetViews>
    <sheetView tabSelected="1" topLeftCell="A11" workbookViewId="0">
      <selection activeCell="D32" sqref="D32"/>
    </sheetView>
  </sheetViews>
  <sheetFormatPr defaultColWidth="9" defaultRowHeight="13.5" outlineLevelCol="3"/>
  <cols>
    <col min="1" max="1" width="12.8416666666667" customWidth="1"/>
    <col min="2" max="2" width="21.1083333333333" customWidth="1"/>
    <col min="3" max="3" width="26.1416666666667" customWidth="1"/>
    <col min="4" max="4" width="78.25" customWidth="1"/>
  </cols>
  <sheetData>
    <row r="1" ht="48.95" customHeight="1" spans="1:4">
      <c r="A1" s="190" t="s">
        <v>0</v>
      </c>
      <c r="B1" s="190"/>
      <c r="C1" s="190"/>
      <c r="D1" s="190"/>
    </row>
    <row r="2" ht="21.75" customHeight="1" spans="1:4">
      <c r="A2" s="191" t="s">
        <v>1</v>
      </c>
      <c r="B2" s="191" t="s">
        <v>2</v>
      </c>
      <c r="C2" s="191"/>
      <c r="D2" s="191" t="s">
        <v>3</v>
      </c>
    </row>
    <row r="3" ht="99" customHeight="1" spans="1:4">
      <c r="A3" s="191">
        <v>1</v>
      </c>
      <c r="B3" s="192" t="s">
        <v>4</v>
      </c>
      <c r="C3" s="193"/>
      <c r="D3" s="194" t="s">
        <v>5</v>
      </c>
    </row>
    <row r="4" ht="24.95" customHeight="1" spans="1:4">
      <c r="A4" s="195">
        <v>2</v>
      </c>
      <c r="B4" s="195" t="s">
        <v>6</v>
      </c>
      <c r="C4" s="196" t="s">
        <v>7</v>
      </c>
      <c r="D4" s="197" t="s">
        <v>8</v>
      </c>
    </row>
    <row r="5" ht="24.95" customHeight="1" spans="1:4">
      <c r="A5" s="198"/>
      <c r="B5" s="198"/>
      <c r="C5" s="196"/>
      <c r="D5" s="197" t="s">
        <v>9</v>
      </c>
    </row>
    <row r="6" ht="24.95" customHeight="1" spans="1:4">
      <c r="A6" s="198"/>
      <c r="B6" s="198"/>
      <c r="C6" s="196"/>
      <c r="D6" s="197" t="s">
        <v>10</v>
      </c>
    </row>
    <row r="7" ht="24.95" customHeight="1" spans="1:4">
      <c r="A7" s="198"/>
      <c r="B7" s="198"/>
      <c r="C7" s="196"/>
      <c r="D7" s="197" t="s">
        <v>11</v>
      </c>
    </row>
    <row r="8" ht="24.95" customHeight="1" spans="1:4">
      <c r="A8" s="198"/>
      <c r="B8" s="198"/>
      <c r="C8" s="196"/>
      <c r="D8" s="197" t="s">
        <v>12</v>
      </c>
    </row>
    <row r="9" ht="24.95" customHeight="1" spans="1:4">
      <c r="A9" s="198"/>
      <c r="B9" s="198"/>
      <c r="C9" s="196"/>
      <c r="D9" s="197" t="s">
        <v>13</v>
      </c>
    </row>
    <row r="10" ht="24.95" customHeight="1" spans="1:4">
      <c r="A10" s="198"/>
      <c r="B10" s="198"/>
      <c r="C10" s="196"/>
      <c r="D10" s="197" t="s">
        <v>14</v>
      </c>
    </row>
    <row r="11" ht="24.95" customHeight="1" spans="1:4">
      <c r="A11" s="198"/>
      <c r="B11" s="198"/>
      <c r="C11" s="196"/>
      <c r="D11" s="197" t="s">
        <v>15</v>
      </c>
    </row>
    <row r="12" ht="24.95" customHeight="1" spans="1:4">
      <c r="A12" s="198"/>
      <c r="B12" s="198"/>
      <c r="C12" s="196"/>
      <c r="D12" s="197" t="s">
        <v>16</v>
      </c>
    </row>
    <row r="13" ht="24.95" customHeight="1" spans="1:4">
      <c r="A13" s="198"/>
      <c r="B13" s="198"/>
      <c r="C13" s="196"/>
      <c r="D13" s="197" t="s">
        <v>17</v>
      </c>
    </row>
    <row r="14" ht="24.95" customHeight="1" spans="1:4">
      <c r="A14" s="198"/>
      <c r="B14" s="198"/>
      <c r="C14" s="196"/>
      <c r="D14" s="197" t="s">
        <v>18</v>
      </c>
    </row>
    <row r="15" ht="24.95" customHeight="1" spans="1:4">
      <c r="A15" s="198"/>
      <c r="B15" s="198"/>
      <c r="C15" s="196" t="s">
        <v>19</v>
      </c>
      <c r="D15" s="197" t="s">
        <v>20</v>
      </c>
    </row>
    <row r="16" ht="24.95" customHeight="1" spans="1:4">
      <c r="A16" s="198"/>
      <c r="B16" s="198"/>
      <c r="C16" s="196"/>
      <c r="D16" s="197" t="s">
        <v>21</v>
      </c>
    </row>
    <row r="17" ht="24.95" customHeight="1" spans="1:4">
      <c r="A17" s="198"/>
      <c r="B17" s="198"/>
      <c r="C17" s="196"/>
      <c r="D17" s="197" t="s">
        <v>22</v>
      </c>
    </row>
    <row r="18" ht="24.95" customHeight="1" spans="1:4">
      <c r="A18" s="198"/>
      <c r="B18" s="198"/>
      <c r="C18" s="196"/>
      <c r="D18" s="197" t="s">
        <v>23</v>
      </c>
    </row>
    <row r="19" ht="21" customHeight="1" spans="1:4">
      <c r="A19" s="198"/>
      <c r="B19" s="198"/>
      <c r="C19" s="196"/>
      <c r="D19" s="199" t="s">
        <v>24</v>
      </c>
    </row>
    <row r="20" ht="24.95" customHeight="1" spans="1:4">
      <c r="A20" s="198"/>
      <c r="B20" s="198"/>
      <c r="C20" s="200" t="s">
        <v>25</v>
      </c>
      <c r="D20" s="197" t="s">
        <v>26</v>
      </c>
    </row>
    <row r="21" ht="24.95" customHeight="1" spans="1:4">
      <c r="A21" s="198"/>
      <c r="B21" s="198"/>
      <c r="C21" s="201"/>
      <c r="D21" s="197" t="s">
        <v>27</v>
      </c>
    </row>
    <row r="22" ht="24.95" customHeight="1" spans="1:4">
      <c r="A22" s="198"/>
      <c r="B22" s="198"/>
      <c r="C22" s="201"/>
      <c r="D22" s="197" t="s">
        <v>28</v>
      </c>
    </row>
    <row r="23" ht="24.95" customHeight="1" spans="1:4">
      <c r="A23" s="198"/>
      <c r="B23" s="198"/>
      <c r="C23" s="201"/>
      <c r="D23" s="197" t="s">
        <v>29</v>
      </c>
    </row>
    <row r="24" ht="24.95" customHeight="1" spans="1:4">
      <c r="A24" s="198"/>
      <c r="B24" s="198"/>
      <c r="C24" s="201"/>
      <c r="D24" s="197" t="s">
        <v>30</v>
      </c>
    </row>
    <row r="25" ht="24.95" customHeight="1" spans="1:4">
      <c r="A25" s="198"/>
      <c r="B25" s="198"/>
      <c r="C25" s="202"/>
      <c r="D25" s="197" t="s">
        <v>31</v>
      </c>
    </row>
    <row r="26" ht="24.95" customHeight="1" spans="1:4">
      <c r="A26" s="198"/>
      <c r="B26" s="198"/>
      <c r="C26" s="200" t="s">
        <v>32</v>
      </c>
      <c r="D26" s="197" t="s">
        <v>33</v>
      </c>
    </row>
    <row r="27" ht="24" customHeight="1" spans="1:4">
      <c r="A27" s="198"/>
      <c r="B27" s="198"/>
      <c r="C27" s="201"/>
      <c r="D27" s="197" t="s">
        <v>34</v>
      </c>
    </row>
    <row r="28" ht="24.95" customHeight="1" spans="1:4">
      <c r="A28" s="198"/>
      <c r="B28" s="198"/>
      <c r="C28" s="201"/>
      <c r="D28" s="197" t="s">
        <v>35</v>
      </c>
    </row>
    <row r="29" ht="24.95" customHeight="1" spans="1:4">
      <c r="A29" s="198"/>
      <c r="B29" s="198"/>
      <c r="C29" s="202"/>
      <c r="D29" s="197" t="s">
        <v>35</v>
      </c>
    </row>
    <row r="30" ht="24.95" customHeight="1" spans="1:4">
      <c r="A30" s="198"/>
      <c r="B30" s="198"/>
      <c r="C30" s="196" t="s">
        <v>36</v>
      </c>
      <c r="D30" s="197" t="s">
        <v>37</v>
      </c>
    </row>
    <row r="31" ht="24.95" customHeight="1" spans="1:4">
      <c r="A31" s="198"/>
      <c r="B31" s="198"/>
      <c r="C31" s="196"/>
      <c r="D31" s="197" t="s">
        <v>38</v>
      </c>
    </row>
    <row r="32" ht="24.95" customHeight="1" spans="1:4">
      <c r="A32" s="198"/>
      <c r="B32" s="198"/>
      <c r="C32" s="196"/>
      <c r="D32" s="197" t="s">
        <v>39</v>
      </c>
    </row>
    <row r="33" ht="24.95" customHeight="1" spans="1:4">
      <c r="A33" s="191">
        <v>3</v>
      </c>
      <c r="B33" s="203" t="s">
        <v>40</v>
      </c>
      <c r="C33" s="204"/>
      <c r="D33" s="205" t="s">
        <v>41</v>
      </c>
    </row>
  </sheetData>
  <mergeCells count="11">
    <mergeCell ref="A1:D1"/>
    <mergeCell ref="B2:C2"/>
    <mergeCell ref="B3:C3"/>
    <mergeCell ref="B33:C33"/>
    <mergeCell ref="A4:A32"/>
    <mergeCell ref="B4:B32"/>
    <mergeCell ref="C4:C14"/>
    <mergeCell ref="C15:C19"/>
    <mergeCell ref="C20:C25"/>
    <mergeCell ref="C26:C29"/>
    <mergeCell ref="C30:C32"/>
  </mergeCells>
  <printOptions horizontalCentered="1"/>
  <pageMargins left="0.359027777777778" right="0.729166666666667" top="0.488888888888889" bottom="0.45" header="0.313888888888889" footer="0.313888888888889"/>
  <pageSetup paperSize="9" scale="57" orientation="landscape" blackAndWhite="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F1154"/>
  <sheetViews>
    <sheetView workbookViewId="0">
      <selection activeCell="B4" sqref="B4:B34"/>
    </sheetView>
  </sheetViews>
  <sheetFormatPr defaultColWidth="9" defaultRowHeight="14.25" outlineLevelCol="5"/>
  <cols>
    <col min="1" max="1" width="40.625" style="96" customWidth="1"/>
    <col min="2" max="3" width="9.75" style="96" customWidth="1"/>
    <col min="4" max="4" width="8.875" style="96" customWidth="1"/>
    <col min="5" max="5" width="8.375" style="96" customWidth="1"/>
    <col min="6" max="6" width="9" style="96"/>
    <col min="7" max="16384" width="9" style="97"/>
  </cols>
  <sheetData>
    <row r="1" customFormat="1" ht="13.5" spans="1:1">
      <c r="A1" t="s">
        <v>1225</v>
      </c>
    </row>
    <row r="2" s="96" customFormat="1" ht="22.5" spans="1:6">
      <c r="A2" s="115" t="s">
        <v>1226</v>
      </c>
      <c r="B2" s="115"/>
      <c r="C2" s="115"/>
      <c r="D2" s="115"/>
      <c r="E2" s="115"/>
      <c r="F2" s="115"/>
    </row>
    <row r="3" s="96" customFormat="1" spans="1:6">
      <c r="A3" s="162" t="s">
        <v>44</v>
      </c>
      <c r="B3" s="162"/>
      <c r="C3" s="162"/>
      <c r="D3" s="162"/>
      <c r="E3" s="162"/>
      <c r="F3" s="162"/>
    </row>
    <row r="4" s="96" customFormat="1" ht="36" spans="1:6">
      <c r="A4" s="100" t="s">
        <v>203</v>
      </c>
      <c r="B4" s="100" t="s">
        <v>46</v>
      </c>
      <c r="C4" s="100" t="s">
        <v>47</v>
      </c>
      <c r="D4" s="100" t="s">
        <v>48</v>
      </c>
      <c r="E4" s="100" t="s">
        <v>49</v>
      </c>
      <c r="F4" s="100" t="s">
        <v>50</v>
      </c>
    </row>
    <row r="5" s="96" customFormat="1" spans="1:6">
      <c r="A5" s="135" t="s">
        <v>204</v>
      </c>
      <c r="B5" s="103">
        <v>73755</v>
      </c>
      <c r="C5" s="103">
        <v>34038</v>
      </c>
      <c r="D5" s="117">
        <v>0.46150091519219</v>
      </c>
      <c r="E5" s="117">
        <v>0.451558126268589</v>
      </c>
      <c r="F5" s="103">
        <v>75379</v>
      </c>
    </row>
    <row r="6" s="96" customFormat="1" spans="1:6">
      <c r="A6" s="135" t="s">
        <v>205</v>
      </c>
      <c r="B6" s="103">
        <v>2711</v>
      </c>
      <c r="C6" s="103">
        <v>2559</v>
      </c>
      <c r="D6" s="117">
        <v>0.943932128365917</v>
      </c>
      <c r="E6" s="117">
        <v>1.10875216637782</v>
      </c>
      <c r="F6" s="103">
        <v>2308</v>
      </c>
    </row>
    <row r="7" s="96" customFormat="1" spans="1:6">
      <c r="A7" s="135" t="s">
        <v>206</v>
      </c>
      <c r="B7" s="133"/>
      <c r="C7" s="103">
        <v>2043</v>
      </c>
      <c r="D7" s="123"/>
      <c r="E7" s="117">
        <v>1.34851485148515</v>
      </c>
      <c r="F7" s="103">
        <v>1515</v>
      </c>
    </row>
    <row r="8" s="96" customFormat="1" spans="1:6">
      <c r="A8" s="135" t="s">
        <v>207</v>
      </c>
      <c r="B8" s="133"/>
      <c r="C8" s="103">
        <v>317</v>
      </c>
      <c r="D8" s="123"/>
      <c r="E8" s="117">
        <v>0.790523690773067</v>
      </c>
      <c r="F8" s="103">
        <v>401</v>
      </c>
    </row>
    <row r="9" s="96" customFormat="1" spans="1:6">
      <c r="A9" s="135" t="s">
        <v>208</v>
      </c>
      <c r="B9" s="133"/>
      <c r="C9" s="103">
        <v>0</v>
      </c>
      <c r="D9" s="123"/>
      <c r="E9" s="117"/>
      <c r="F9" s="103">
        <v>0</v>
      </c>
    </row>
    <row r="10" s="96" customFormat="1" spans="1:6">
      <c r="A10" s="135" t="s">
        <v>209</v>
      </c>
      <c r="B10" s="133"/>
      <c r="C10" s="103">
        <v>140</v>
      </c>
      <c r="D10" s="123"/>
      <c r="E10" s="117">
        <v>0.654205607476635</v>
      </c>
      <c r="F10" s="103">
        <v>214</v>
      </c>
    </row>
    <row r="11" s="96" customFormat="1" spans="1:6">
      <c r="A11" s="135" t="s">
        <v>210</v>
      </c>
      <c r="B11" s="133"/>
      <c r="C11" s="103">
        <v>0</v>
      </c>
      <c r="D11" s="123"/>
      <c r="E11" s="117">
        <v>0</v>
      </c>
      <c r="F11" s="103">
        <v>40</v>
      </c>
    </row>
    <row r="12" s="96" customFormat="1" spans="1:6">
      <c r="A12" s="135" t="s">
        <v>211</v>
      </c>
      <c r="B12" s="133"/>
      <c r="C12" s="103">
        <v>0</v>
      </c>
      <c r="D12" s="123"/>
      <c r="E12" s="117"/>
      <c r="F12" s="103">
        <v>0</v>
      </c>
    </row>
    <row r="13" s="96" customFormat="1" spans="1:6">
      <c r="A13" s="135" t="s">
        <v>212</v>
      </c>
      <c r="B13" s="133"/>
      <c r="C13" s="103">
        <v>49</v>
      </c>
      <c r="D13" s="123"/>
      <c r="E13" s="117">
        <v>1.06521739130435</v>
      </c>
      <c r="F13" s="103">
        <v>46</v>
      </c>
    </row>
    <row r="14" s="96" customFormat="1" spans="1:6">
      <c r="A14" s="135" t="s">
        <v>213</v>
      </c>
      <c r="B14" s="133"/>
      <c r="C14" s="103">
        <v>10</v>
      </c>
      <c r="D14" s="123"/>
      <c r="E14" s="117">
        <v>0.192307692307692</v>
      </c>
      <c r="F14" s="103">
        <v>52</v>
      </c>
    </row>
    <row r="15" s="96" customFormat="1" spans="1:6">
      <c r="A15" s="135" t="s">
        <v>214</v>
      </c>
      <c r="B15" s="133"/>
      <c r="C15" s="103">
        <v>0</v>
      </c>
      <c r="D15" s="123"/>
      <c r="E15" s="117"/>
      <c r="F15" s="103">
        <v>0</v>
      </c>
    </row>
    <row r="16" s="96" customFormat="1" spans="1:6">
      <c r="A16" s="135" t="s">
        <v>215</v>
      </c>
      <c r="B16" s="133"/>
      <c r="C16" s="103">
        <v>0</v>
      </c>
      <c r="D16" s="123"/>
      <c r="E16" s="117"/>
      <c r="F16" s="103">
        <v>0</v>
      </c>
    </row>
    <row r="17" s="96" customFormat="1" spans="1:6">
      <c r="A17" s="135" t="s">
        <v>216</v>
      </c>
      <c r="B17" s="133"/>
      <c r="C17" s="103">
        <v>0</v>
      </c>
      <c r="D17" s="123"/>
      <c r="E17" s="117">
        <v>0</v>
      </c>
      <c r="F17" s="103">
        <v>40</v>
      </c>
    </row>
    <row r="18" s="96" customFormat="1" spans="1:6">
      <c r="A18" s="135" t="s">
        <v>217</v>
      </c>
      <c r="B18" s="103">
        <v>2348</v>
      </c>
      <c r="C18" s="103">
        <v>1783</v>
      </c>
      <c r="D18" s="117">
        <v>0.759369676320273</v>
      </c>
      <c r="E18" s="117">
        <v>0.857623857623858</v>
      </c>
      <c r="F18" s="103">
        <v>2079</v>
      </c>
    </row>
    <row r="19" s="96" customFormat="1" spans="1:6">
      <c r="A19" s="135" t="s">
        <v>206</v>
      </c>
      <c r="B19" s="133"/>
      <c r="C19" s="103">
        <v>1535</v>
      </c>
      <c r="D19" s="123"/>
      <c r="E19" s="117">
        <v>1.12536656891496</v>
      </c>
      <c r="F19" s="103">
        <v>1364</v>
      </c>
    </row>
    <row r="20" s="96" customFormat="1" spans="1:6">
      <c r="A20" s="135" t="s">
        <v>207</v>
      </c>
      <c r="B20" s="133"/>
      <c r="C20" s="103">
        <v>49</v>
      </c>
      <c r="D20" s="123"/>
      <c r="E20" s="117">
        <v>0.144970414201183</v>
      </c>
      <c r="F20" s="103">
        <v>338</v>
      </c>
    </row>
    <row r="21" s="96" customFormat="1" spans="1:6">
      <c r="A21" s="135" t="s">
        <v>208</v>
      </c>
      <c r="B21" s="133"/>
      <c r="C21" s="103">
        <v>0</v>
      </c>
      <c r="D21" s="123"/>
      <c r="E21" s="117"/>
      <c r="F21" s="103">
        <v>0</v>
      </c>
    </row>
    <row r="22" s="96" customFormat="1" spans="1:6">
      <c r="A22" s="135" t="s">
        <v>218</v>
      </c>
      <c r="B22" s="133"/>
      <c r="C22" s="103">
        <v>91</v>
      </c>
      <c r="D22" s="123"/>
      <c r="E22" s="117">
        <v>0.827272727272727</v>
      </c>
      <c r="F22" s="103">
        <v>110</v>
      </c>
    </row>
    <row r="23" s="96" customFormat="1" spans="1:6">
      <c r="A23" s="135" t="s">
        <v>219</v>
      </c>
      <c r="B23" s="133"/>
      <c r="C23" s="103">
        <v>88</v>
      </c>
      <c r="D23" s="123"/>
      <c r="E23" s="117">
        <v>0.415094339622642</v>
      </c>
      <c r="F23" s="103">
        <v>212</v>
      </c>
    </row>
    <row r="24" s="96" customFormat="1" spans="1:6">
      <c r="A24" s="135" t="s">
        <v>220</v>
      </c>
      <c r="B24" s="133"/>
      <c r="C24" s="103">
        <v>0</v>
      </c>
      <c r="D24" s="123"/>
      <c r="E24" s="117">
        <v>0</v>
      </c>
      <c r="F24" s="103">
        <v>20</v>
      </c>
    </row>
    <row r="25" s="96" customFormat="1" spans="1:6">
      <c r="A25" s="135" t="s">
        <v>215</v>
      </c>
      <c r="B25" s="133"/>
      <c r="C25" s="103">
        <v>0</v>
      </c>
      <c r="D25" s="123"/>
      <c r="E25" s="117"/>
      <c r="F25" s="103">
        <v>0</v>
      </c>
    </row>
    <row r="26" s="96" customFormat="1" spans="1:6">
      <c r="A26" s="135" t="s">
        <v>221</v>
      </c>
      <c r="B26" s="133"/>
      <c r="C26" s="103">
        <v>20</v>
      </c>
      <c r="D26" s="123"/>
      <c r="E26" s="117">
        <v>0.571428571428571</v>
      </c>
      <c r="F26" s="103">
        <v>35</v>
      </c>
    </row>
    <row r="27" s="96" customFormat="1" spans="1:6">
      <c r="A27" s="135" t="s">
        <v>222</v>
      </c>
      <c r="B27" s="103">
        <v>10250</v>
      </c>
      <c r="C27" s="103">
        <v>10519</v>
      </c>
      <c r="D27" s="117">
        <v>1.02624390243902</v>
      </c>
      <c r="E27" s="117">
        <v>1.12586963502087</v>
      </c>
      <c r="F27" s="103">
        <v>9343</v>
      </c>
    </row>
    <row r="28" s="96" customFormat="1" spans="1:6">
      <c r="A28" s="135" t="s">
        <v>206</v>
      </c>
      <c r="B28" s="133"/>
      <c r="C28" s="103">
        <v>7960</v>
      </c>
      <c r="D28" s="123"/>
      <c r="E28" s="117">
        <v>1.26289068697446</v>
      </c>
      <c r="F28" s="103">
        <v>6303</v>
      </c>
    </row>
    <row r="29" s="96" customFormat="1" spans="1:6">
      <c r="A29" s="135" t="s">
        <v>207</v>
      </c>
      <c r="B29" s="133"/>
      <c r="C29" s="103">
        <v>1042</v>
      </c>
      <c r="D29" s="123"/>
      <c r="E29" s="117">
        <v>0.53001017293998</v>
      </c>
      <c r="F29" s="103">
        <v>1966</v>
      </c>
    </row>
    <row r="30" s="96" customFormat="1" spans="1:6">
      <c r="A30" s="135" t="s">
        <v>208</v>
      </c>
      <c r="B30" s="133"/>
      <c r="C30" s="103">
        <v>0</v>
      </c>
      <c r="D30" s="123"/>
      <c r="E30" s="117"/>
      <c r="F30" s="103">
        <v>0</v>
      </c>
    </row>
    <row r="31" s="96" customFormat="1" spans="1:6">
      <c r="A31" s="135" t="s">
        <v>223</v>
      </c>
      <c r="B31" s="133"/>
      <c r="C31" s="103">
        <v>0</v>
      </c>
      <c r="D31" s="123"/>
      <c r="E31" s="117"/>
      <c r="F31" s="103">
        <v>0</v>
      </c>
    </row>
    <row r="32" s="96" customFormat="1" spans="1:6">
      <c r="A32" s="135" t="s">
        <v>224</v>
      </c>
      <c r="B32" s="133"/>
      <c r="C32" s="103">
        <v>0</v>
      </c>
      <c r="D32" s="123"/>
      <c r="E32" s="117"/>
      <c r="F32" s="103">
        <v>0</v>
      </c>
    </row>
    <row r="33" s="96" customFormat="1" spans="1:6">
      <c r="A33" s="135" t="s">
        <v>225</v>
      </c>
      <c r="B33" s="133"/>
      <c r="C33" s="103">
        <v>0</v>
      </c>
      <c r="D33" s="123"/>
      <c r="E33" s="117"/>
      <c r="F33" s="103">
        <v>0</v>
      </c>
    </row>
    <row r="34" s="96" customFormat="1" spans="1:6">
      <c r="A34" s="135" t="s">
        <v>226</v>
      </c>
      <c r="B34" s="133"/>
      <c r="C34" s="103">
        <v>0</v>
      </c>
      <c r="D34" s="123"/>
      <c r="E34" s="117">
        <v>0</v>
      </c>
      <c r="F34" s="103">
        <v>73</v>
      </c>
    </row>
    <row r="35" s="96" customFormat="1" spans="1:6">
      <c r="A35" s="135" t="s">
        <v>227</v>
      </c>
      <c r="B35" s="133"/>
      <c r="C35" s="103">
        <v>89</v>
      </c>
      <c r="D35" s="123"/>
      <c r="E35" s="117">
        <v>1.17105263157895</v>
      </c>
      <c r="F35" s="103">
        <v>76</v>
      </c>
    </row>
    <row r="36" s="96" customFormat="1" spans="1:6">
      <c r="A36" s="135" t="s">
        <v>228</v>
      </c>
      <c r="B36" s="133"/>
      <c r="C36" s="103">
        <v>0</v>
      </c>
      <c r="D36" s="123"/>
      <c r="E36" s="117"/>
      <c r="F36" s="103">
        <v>0</v>
      </c>
    </row>
    <row r="37" s="96" customFormat="1" spans="1:6">
      <c r="A37" s="135" t="s">
        <v>215</v>
      </c>
      <c r="B37" s="133"/>
      <c r="C37" s="103">
        <v>671</v>
      </c>
      <c r="D37" s="123"/>
      <c r="E37" s="117">
        <v>1.3721881390593</v>
      </c>
      <c r="F37" s="103">
        <v>489</v>
      </c>
    </row>
    <row r="38" s="96" customFormat="1" spans="1:6">
      <c r="A38" s="135" t="s">
        <v>229</v>
      </c>
      <c r="B38" s="133"/>
      <c r="C38" s="103">
        <v>757</v>
      </c>
      <c r="D38" s="123"/>
      <c r="E38" s="117">
        <v>1.73623853211009</v>
      </c>
      <c r="F38" s="103">
        <v>436</v>
      </c>
    </row>
    <row r="39" s="96" customFormat="1" spans="1:6">
      <c r="A39" s="135" t="s">
        <v>230</v>
      </c>
      <c r="B39" s="103">
        <v>15016</v>
      </c>
      <c r="C39" s="103">
        <v>-16861</v>
      </c>
      <c r="D39" s="117">
        <v>-1.12286893979755</v>
      </c>
      <c r="E39" s="117">
        <v>-1.40543469200633</v>
      </c>
      <c r="F39" s="103">
        <v>11997</v>
      </c>
    </row>
    <row r="40" s="96" customFormat="1" spans="1:6">
      <c r="A40" s="135" t="s">
        <v>206</v>
      </c>
      <c r="B40" s="133"/>
      <c r="C40" s="103">
        <v>2554</v>
      </c>
      <c r="D40" s="123"/>
      <c r="E40" s="117">
        <v>0.98042226487524</v>
      </c>
      <c r="F40" s="103">
        <v>2605</v>
      </c>
    </row>
    <row r="41" s="96" customFormat="1" spans="1:6">
      <c r="A41" s="135" t="s">
        <v>207</v>
      </c>
      <c r="B41" s="133"/>
      <c r="C41" s="103">
        <v>137</v>
      </c>
      <c r="D41" s="123"/>
      <c r="E41" s="117">
        <v>0.587982832618026</v>
      </c>
      <c r="F41" s="103">
        <v>233</v>
      </c>
    </row>
    <row r="42" s="96" customFormat="1" spans="1:6">
      <c r="A42" s="135" t="s">
        <v>208</v>
      </c>
      <c r="B42" s="133"/>
      <c r="C42" s="103">
        <v>0</v>
      </c>
      <c r="D42" s="123"/>
      <c r="E42" s="117"/>
      <c r="F42" s="103">
        <v>0</v>
      </c>
    </row>
    <row r="43" s="96" customFormat="1" spans="1:6">
      <c r="A43" s="135" t="s">
        <v>231</v>
      </c>
      <c r="B43" s="133"/>
      <c r="C43" s="103">
        <v>-20283</v>
      </c>
      <c r="D43" s="123"/>
      <c r="E43" s="117">
        <v>-2.46601823708207</v>
      </c>
      <c r="F43" s="103">
        <v>8225</v>
      </c>
    </row>
    <row r="44" s="96" customFormat="1" spans="1:6">
      <c r="A44" s="135" t="s">
        <v>232</v>
      </c>
      <c r="B44" s="133"/>
      <c r="C44" s="103">
        <v>3</v>
      </c>
      <c r="D44" s="123"/>
      <c r="E44" s="117"/>
      <c r="F44" s="103">
        <v>0</v>
      </c>
    </row>
    <row r="45" s="96" customFormat="1" spans="1:6">
      <c r="A45" s="135" t="s">
        <v>233</v>
      </c>
      <c r="B45" s="133"/>
      <c r="C45" s="103">
        <v>0</v>
      </c>
      <c r="D45" s="123"/>
      <c r="E45" s="117"/>
      <c r="F45" s="103">
        <v>0</v>
      </c>
    </row>
    <row r="46" s="96" customFormat="1" spans="1:6">
      <c r="A46" s="135" t="s">
        <v>234</v>
      </c>
      <c r="B46" s="133"/>
      <c r="C46" s="103">
        <v>0</v>
      </c>
      <c r="D46" s="123"/>
      <c r="E46" s="117"/>
      <c r="F46" s="103">
        <v>0</v>
      </c>
    </row>
    <row r="47" s="96" customFormat="1" spans="1:6">
      <c r="A47" s="135" t="s">
        <v>235</v>
      </c>
      <c r="B47" s="133"/>
      <c r="C47" s="103">
        <v>0</v>
      </c>
      <c r="D47" s="123"/>
      <c r="E47" s="117">
        <v>0</v>
      </c>
      <c r="F47" s="103">
        <v>12</v>
      </c>
    </row>
    <row r="48" s="96" customFormat="1" spans="1:6">
      <c r="A48" s="135" t="s">
        <v>236</v>
      </c>
      <c r="B48" s="133"/>
      <c r="C48" s="103">
        <v>90</v>
      </c>
      <c r="D48" s="123"/>
      <c r="E48" s="117">
        <v>0.642857142857143</v>
      </c>
      <c r="F48" s="103">
        <v>140</v>
      </c>
    </row>
    <row r="49" s="96" customFormat="1" spans="1:6">
      <c r="A49" s="135" t="s">
        <v>215</v>
      </c>
      <c r="B49" s="133"/>
      <c r="C49" s="103">
        <v>651</v>
      </c>
      <c r="D49" s="123"/>
      <c r="E49" s="117">
        <v>0.889344262295082</v>
      </c>
      <c r="F49" s="103">
        <v>732</v>
      </c>
    </row>
    <row r="50" s="96" customFormat="1" spans="1:6">
      <c r="A50" s="135" t="s">
        <v>237</v>
      </c>
      <c r="B50" s="133"/>
      <c r="C50" s="103">
        <v>-13</v>
      </c>
      <c r="D50" s="123"/>
      <c r="E50" s="117">
        <v>-0.26</v>
      </c>
      <c r="F50" s="103">
        <v>50</v>
      </c>
    </row>
    <row r="51" s="96" customFormat="1" spans="1:6">
      <c r="A51" s="135" t="s">
        <v>238</v>
      </c>
      <c r="B51" s="103">
        <v>1723</v>
      </c>
      <c r="C51" s="103">
        <v>1469</v>
      </c>
      <c r="D51" s="117">
        <v>0.852582704585026</v>
      </c>
      <c r="E51" s="117">
        <v>0.976079734219269</v>
      </c>
      <c r="F51" s="103">
        <v>1505</v>
      </c>
    </row>
    <row r="52" s="96" customFormat="1" spans="1:6">
      <c r="A52" s="135" t="s">
        <v>206</v>
      </c>
      <c r="B52" s="133"/>
      <c r="C52" s="103">
        <v>1143</v>
      </c>
      <c r="D52" s="123"/>
      <c r="E52" s="117">
        <v>1.08547008547009</v>
      </c>
      <c r="F52" s="103">
        <v>1053</v>
      </c>
    </row>
    <row r="53" s="96" customFormat="1" spans="1:6">
      <c r="A53" s="135" t="s">
        <v>207</v>
      </c>
      <c r="B53" s="133"/>
      <c r="C53" s="103">
        <v>23</v>
      </c>
      <c r="D53" s="123"/>
      <c r="E53" s="117"/>
      <c r="F53" s="103">
        <v>0</v>
      </c>
    </row>
    <row r="54" s="96" customFormat="1" spans="1:6">
      <c r="A54" s="135" t="s">
        <v>208</v>
      </c>
      <c r="B54" s="133"/>
      <c r="C54" s="103">
        <v>0</v>
      </c>
      <c r="D54" s="123"/>
      <c r="E54" s="117"/>
      <c r="F54" s="103">
        <v>0</v>
      </c>
    </row>
    <row r="55" s="96" customFormat="1" spans="1:6">
      <c r="A55" s="135" t="s">
        <v>239</v>
      </c>
      <c r="B55" s="133"/>
      <c r="C55" s="103">
        <v>0</v>
      </c>
      <c r="D55" s="123"/>
      <c r="E55" s="117"/>
      <c r="F55" s="103">
        <v>0</v>
      </c>
    </row>
    <row r="56" s="96" customFormat="1" spans="1:6">
      <c r="A56" s="135" t="s">
        <v>240</v>
      </c>
      <c r="B56" s="133"/>
      <c r="C56" s="103">
        <v>33</v>
      </c>
      <c r="D56" s="123"/>
      <c r="E56" s="117">
        <v>0.0996978851963746</v>
      </c>
      <c r="F56" s="103">
        <v>331</v>
      </c>
    </row>
    <row r="57" s="96" customFormat="1" spans="1:6">
      <c r="A57" s="135" t="s">
        <v>241</v>
      </c>
      <c r="B57" s="133"/>
      <c r="C57" s="103">
        <v>0</v>
      </c>
      <c r="D57" s="123"/>
      <c r="E57" s="117"/>
      <c r="F57" s="103">
        <v>0</v>
      </c>
    </row>
    <row r="58" s="96" customFormat="1" spans="1:6">
      <c r="A58" s="135" t="s">
        <v>242</v>
      </c>
      <c r="B58" s="133"/>
      <c r="C58" s="103">
        <v>245</v>
      </c>
      <c r="D58" s="123"/>
      <c r="E58" s="117">
        <v>4.9</v>
      </c>
      <c r="F58" s="103">
        <v>50</v>
      </c>
    </row>
    <row r="59" s="96" customFormat="1" spans="1:6">
      <c r="A59" s="135" t="s">
        <v>243</v>
      </c>
      <c r="B59" s="133"/>
      <c r="C59" s="103">
        <v>25</v>
      </c>
      <c r="D59" s="123"/>
      <c r="E59" s="117">
        <v>0.961538461538462</v>
      </c>
      <c r="F59" s="103">
        <v>26</v>
      </c>
    </row>
    <row r="60" s="96" customFormat="1" spans="1:6">
      <c r="A60" s="135" t="s">
        <v>215</v>
      </c>
      <c r="B60" s="133"/>
      <c r="C60" s="103">
        <v>0</v>
      </c>
      <c r="D60" s="123"/>
      <c r="E60" s="117"/>
      <c r="F60" s="103">
        <v>0</v>
      </c>
    </row>
    <row r="61" s="96" customFormat="1" spans="1:6">
      <c r="A61" s="135" t="s">
        <v>244</v>
      </c>
      <c r="B61" s="133"/>
      <c r="C61" s="103">
        <v>0</v>
      </c>
      <c r="D61" s="123"/>
      <c r="E61" s="117">
        <v>0</v>
      </c>
      <c r="F61" s="103">
        <v>45</v>
      </c>
    </row>
    <row r="62" s="96" customFormat="1" spans="1:6">
      <c r="A62" s="135" t="s">
        <v>245</v>
      </c>
      <c r="B62" s="103">
        <v>4591</v>
      </c>
      <c r="C62" s="103">
        <v>3480</v>
      </c>
      <c r="D62" s="117">
        <v>0.758004791984317</v>
      </c>
      <c r="E62" s="117">
        <v>0.654135338345865</v>
      </c>
      <c r="F62" s="103">
        <v>5320</v>
      </c>
    </row>
    <row r="63" s="96" customFormat="1" spans="1:6">
      <c r="A63" s="135" t="s">
        <v>206</v>
      </c>
      <c r="B63" s="133"/>
      <c r="C63" s="103">
        <v>2729</v>
      </c>
      <c r="D63" s="123"/>
      <c r="E63" s="117">
        <v>1.06559937524405</v>
      </c>
      <c r="F63" s="103">
        <v>2561</v>
      </c>
    </row>
    <row r="64" s="96" customFormat="1" spans="1:6">
      <c r="A64" s="135" t="s">
        <v>207</v>
      </c>
      <c r="B64" s="133"/>
      <c r="C64" s="103">
        <v>153</v>
      </c>
      <c r="D64" s="123"/>
      <c r="E64" s="117">
        <v>0.612</v>
      </c>
      <c r="F64" s="103">
        <v>250</v>
      </c>
    </row>
    <row r="65" s="96" customFormat="1" spans="1:6">
      <c r="A65" s="135" t="s">
        <v>208</v>
      </c>
      <c r="B65" s="133"/>
      <c r="C65" s="103">
        <v>0</v>
      </c>
      <c r="D65" s="123"/>
      <c r="E65" s="117"/>
      <c r="F65" s="103">
        <v>0</v>
      </c>
    </row>
    <row r="66" s="96" customFormat="1" spans="1:6">
      <c r="A66" s="135" t="s">
        <v>246</v>
      </c>
      <c r="B66" s="133"/>
      <c r="C66" s="103">
        <v>30</v>
      </c>
      <c r="D66" s="123"/>
      <c r="E66" s="117">
        <v>0.5</v>
      </c>
      <c r="F66" s="103">
        <v>60</v>
      </c>
    </row>
    <row r="67" s="96" customFormat="1" spans="1:6">
      <c r="A67" s="135" t="s">
        <v>247</v>
      </c>
      <c r="B67" s="133"/>
      <c r="C67" s="103">
        <v>116</v>
      </c>
      <c r="D67" s="123"/>
      <c r="E67" s="117">
        <v>0.585858585858586</v>
      </c>
      <c r="F67" s="103">
        <v>198</v>
      </c>
    </row>
    <row r="68" s="96" customFormat="1" spans="1:6">
      <c r="A68" s="135" t="s">
        <v>248</v>
      </c>
      <c r="B68" s="133"/>
      <c r="C68" s="103">
        <v>0</v>
      </c>
      <c r="D68" s="123"/>
      <c r="E68" s="117"/>
      <c r="F68" s="103">
        <v>0</v>
      </c>
    </row>
    <row r="69" s="96" customFormat="1" spans="1:6">
      <c r="A69" s="135" t="s">
        <v>249</v>
      </c>
      <c r="B69" s="133"/>
      <c r="C69" s="103">
        <v>81</v>
      </c>
      <c r="D69" s="123"/>
      <c r="E69" s="117">
        <v>0.309160305343511</v>
      </c>
      <c r="F69" s="103">
        <v>262</v>
      </c>
    </row>
    <row r="70" s="96" customFormat="1" spans="1:6">
      <c r="A70" s="135" t="s">
        <v>250</v>
      </c>
      <c r="B70" s="133"/>
      <c r="C70" s="103">
        <v>149</v>
      </c>
      <c r="D70" s="123"/>
      <c r="E70" s="117">
        <v>1.09558823529412</v>
      </c>
      <c r="F70" s="103">
        <v>136</v>
      </c>
    </row>
    <row r="71" s="96" customFormat="1" spans="1:6">
      <c r="A71" s="135" t="s">
        <v>215</v>
      </c>
      <c r="B71" s="133"/>
      <c r="C71" s="103">
        <v>-1</v>
      </c>
      <c r="D71" s="123"/>
      <c r="E71" s="117"/>
      <c r="F71" s="103">
        <v>0</v>
      </c>
    </row>
    <row r="72" s="96" customFormat="1" spans="1:6">
      <c r="A72" s="135" t="s">
        <v>251</v>
      </c>
      <c r="B72" s="133"/>
      <c r="C72" s="103">
        <v>223</v>
      </c>
      <c r="D72" s="123"/>
      <c r="E72" s="117">
        <v>0.120345385860766</v>
      </c>
      <c r="F72" s="103">
        <v>1853</v>
      </c>
    </row>
    <row r="73" s="96" customFormat="1" spans="1:6">
      <c r="A73" s="135" t="s">
        <v>252</v>
      </c>
      <c r="B73" s="103">
        <v>3746</v>
      </c>
      <c r="C73" s="103">
        <v>2576</v>
      </c>
      <c r="D73" s="117">
        <v>0.687666844634277</v>
      </c>
      <c r="E73" s="117">
        <v>1.13032031592804</v>
      </c>
      <c r="F73" s="103">
        <v>2279</v>
      </c>
    </row>
    <row r="74" s="96" customFormat="1" spans="1:6">
      <c r="A74" s="135" t="s">
        <v>206</v>
      </c>
      <c r="B74" s="133"/>
      <c r="C74" s="103">
        <v>2576</v>
      </c>
      <c r="D74" s="123"/>
      <c r="E74" s="117">
        <v>3.28991060025543</v>
      </c>
      <c r="F74" s="103">
        <v>783</v>
      </c>
    </row>
    <row r="75" s="96" customFormat="1" spans="1:6">
      <c r="A75" s="135" t="s">
        <v>207</v>
      </c>
      <c r="B75" s="133"/>
      <c r="C75" s="103">
        <v>0</v>
      </c>
      <c r="D75" s="123"/>
      <c r="E75" s="117"/>
      <c r="F75" s="103">
        <v>0</v>
      </c>
    </row>
    <row r="76" s="96" customFormat="1" spans="1:6">
      <c r="A76" s="135" t="s">
        <v>208</v>
      </c>
      <c r="B76" s="133"/>
      <c r="C76" s="103">
        <v>0</v>
      </c>
      <c r="D76" s="123"/>
      <c r="E76" s="117"/>
      <c r="F76" s="103">
        <v>0</v>
      </c>
    </row>
    <row r="77" s="96" customFormat="1" spans="1:6">
      <c r="A77" s="135" t="s">
        <v>253</v>
      </c>
      <c r="B77" s="133"/>
      <c r="C77" s="103">
        <v>0</v>
      </c>
      <c r="D77" s="123"/>
      <c r="E77" s="117"/>
      <c r="F77" s="103">
        <v>0</v>
      </c>
    </row>
    <row r="78" s="96" customFormat="1" spans="1:6">
      <c r="A78" s="135" t="s">
        <v>254</v>
      </c>
      <c r="B78" s="133"/>
      <c r="C78" s="103">
        <v>0</v>
      </c>
      <c r="D78" s="123"/>
      <c r="E78" s="117"/>
      <c r="F78" s="103">
        <v>0</v>
      </c>
    </row>
    <row r="79" s="96" customFormat="1" spans="1:6">
      <c r="A79" s="135" t="s">
        <v>255</v>
      </c>
      <c r="B79" s="133"/>
      <c r="C79" s="103">
        <v>0</v>
      </c>
      <c r="D79" s="123"/>
      <c r="E79" s="117"/>
      <c r="F79" s="103">
        <v>0</v>
      </c>
    </row>
    <row r="80" s="96" customFormat="1" spans="1:6">
      <c r="A80" s="135" t="s">
        <v>256</v>
      </c>
      <c r="B80" s="133"/>
      <c r="C80" s="103">
        <v>0</v>
      </c>
      <c r="D80" s="123"/>
      <c r="E80" s="117"/>
      <c r="F80" s="103">
        <v>0</v>
      </c>
    </row>
    <row r="81" s="96" customFormat="1" spans="1:6">
      <c r="A81" s="135" t="s">
        <v>257</v>
      </c>
      <c r="B81" s="133"/>
      <c r="C81" s="103">
        <v>0</v>
      </c>
      <c r="D81" s="123"/>
      <c r="E81" s="117"/>
      <c r="F81" s="103">
        <v>0</v>
      </c>
    </row>
    <row r="82" s="96" customFormat="1" spans="1:6">
      <c r="A82" s="135" t="s">
        <v>249</v>
      </c>
      <c r="B82" s="133"/>
      <c r="C82" s="103">
        <v>0</v>
      </c>
      <c r="D82" s="123"/>
      <c r="E82" s="117"/>
      <c r="F82" s="103">
        <v>0</v>
      </c>
    </row>
    <row r="83" s="96" customFormat="1" spans="1:6">
      <c r="A83" s="135" t="s">
        <v>215</v>
      </c>
      <c r="B83" s="133"/>
      <c r="C83" s="103">
        <v>0</v>
      </c>
      <c r="D83" s="123"/>
      <c r="E83" s="117"/>
      <c r="F83" s="103">
        <v>0</v>
      </c>
    </row>
    <row r="84" s="96" customFormat="1" spans="1:6">
      <c r="A84" s="135" t="s">
        <v>258</v>
      </c>
      <c r="B84" s="133"/>
      <c r="C84" s="103">
        <v>0</v>
      </c>
      <c r="D84" s="123"/>
      <c r="E84" s="117">
        <v>0</v>
      </c>
      <c r="F84" s="103">
        <v>1496</v>
      </c>
    </row>
    <row r="85" s="96" customFormat="1" spans="1:6">
      <c r="A85" s="135" t="s">
        <v>259</v>
      </c>
      <c r="B85" s="103">
        <v>920</v>
      </c>
      <c r="C85" s="103">
        <v>717</v>
      </c>
      <c r="D85" s="117">
        <v>0.779347826086957</v>
      </c>
      <c r="E85" s="117">
        <v>0.828901734104046</v>
      </c>
      <c r="F85" s="103">
        <v>865</v>
      </c>
    </row>
    <row r="86" s="96" customFormat="1" spans="1:6">
      <c r="A86" s="135" t="s">
        <v>206</v>
      </c>
      <c r="B86" s="133"/>
      <c r="C86" s="103">
        <v>486</v>
      </c>
      <c r="D86" s="123"/>
      <c r="E86" s="117">
        <v>1.46385542168675</v>
      </c>
      <c r="F86" s="103">
        <v>332</v>
      </c>
    </row>
    <row r="87" s="96" customFormat="1" spans="1:6">
      <c r="A87" s="135" t="s">
        <v>207</v>
      </c>
      <c r="B87" s="133"/>
      <c r="C87" s="103">
        <v>0</v>
      </c>
      <c r="D87" s="123"/>
      <c r="E87" s="117"/>
      <c r="F87" s="103">
        <v>0</v>
      </c>
    </row>
    <row r="88" s="96" customFormat="1" spans="1:6">
      <c r="A88" s="135" t="s">
        <v>208</v>
      </c>
      <c r="B88" s="133"/>
      <c r="C88" s="103">
        <v>0</v>
      </c>
      <c r="D88" s="123"/>
      <c r="E88" s="117"/>
      <c r="F88" s="103">
        <v>0</v>
      </c>
    </row>
    <row r="89" s="96" customFormat="1" spans="1:6">
      <c r="A89" s="135" t="s">
        <v>260</v>
      </c>
      <c r="B89" s="133"/>
      <c r="C89" s="103">
        <v>186</v>
      </c>
      <c r="D89" s="123"/>
      <c r="E89" s="117">
        <v>0.496</v>
      </c>
      <c r="F89" s="103">
        <v>375</v>
      </c>
    </row>
    <row r="90" s="96" customFormat="1" spans="1:6">
      <c r="A90" s="135" t="s">
        <v>261</v>
      </c>
      <c r="B90" s="133"/>
      <c r="C90" s="103">
        <v>0</v>
      </c>
      <c r="D90" s="123"/>
      <c r="E90" s="117"/>
      <c r="F90" s="103">
        <v>0</v>
      </c>
    </row>
    <row r="91" s="96" customFormat="1" spans="1:6">
      <c r="A91" s="135" t="s">
        <v>249</v>
      </c>
      <c r="B91" s="133"/>
      <c r="C91" s="103">
        <v>0</v>
      </c>
      <c r="D91" s="123"/>
      <c r="E91" s="117">
        <v>0</v>
      </c>
      <c r="F91" s="103">
        <v>91</v>
      </c>
    </row>
    <row r="92" s="96" customFormat="1" spans="1:6">
      <c r="A92" s="135" t="s">
        <v>215</v>
      </c>
      <c r="B92" s="133"/>
      <c r="C92" s="103">
        <v>47</v>
      </c>
      <c r="D92" s="123"/>
      <c r="E92" s="117">
        <v>0.701492537313433</v>
      </c>
      <c r="F92" s="103">
        <v>67</v>
      </c>
    </row>
    <row r="93" s="96" customFormat="1" spans="1:6">
      <c r="A93" s="135" t="s">
        <v>262</v>
      </c>
      <c r="B93" s="133"/>
      <c r="C93" s="103">
        <v>-2</v>
      </c>
      <c r="D93" s="123"/>
      <c r="E93" s="117"/>
      <c r="F93" s="103">
        <v>0</v>
      </c>
    </row>
    <row r="94" s="96" customFormat="1" spans="1:6">
      <c r="A94" s="135" t="s">
        <v>263</v>
      </c>
      <c r="B94" s="103">
        <v>0</v>
      </c>
      <c r="C94" s="103">
        <v>0</v>
      </c>
      <c r="D94" s="117"/>
      <c r="E94" s="117"/>
      <c r="F94" s="103">
        <v>0</v>
      </c>
    </row>
    <row r="95" s="96" customFormat="1" spans="1:6">
      <c r="A95" s="135" t="s">
        <v>206</v>
      </c>
      <c r="B95" s="133"/>
      <c r="C95" s="103">
        <v>0</v>
      </c>
      <c r="D95" s="123"/>
      <c r="E95" s="117"/>
      <c r="F95" s="103">
        <v>0</v>
      </c>
    </row>
    <row r="96" s="96" customFormat="1" spans="1:6">
      <c r="A96" s="135" t="s">
        <v>207</v>
      </c>
      <c r="B96" s="133"/>
      <c r="C96" s="103">
        <v>0</v>
      </c>
      <c r="D96" s="123"/>
      <c r="E96" s="117"/>
      <c r="F96" s="103">
        <v>0</v>
      </c>
    </row>
    <row r="97" s="96" customFormat="1" spans="1:6">
      <c r="A97" s="135" t="s">
        <v>208</v>
      </c>
      <c r="B97" s="133"/>
      <c r="C97" s="103">
        <v>0</v>
      </c>
      <c r="D97" s="123"/>
      <c r="E97" s="117"/>
      <c r="F97" s="103">
        <v>0</v>
      </c>
    </row>
    <row r="98" s="96" customFormat="1" spans="1:6">
      <c r="A98" s="135" t="s">
        <v>264</v>
      </c>
      <c r="B98" s="133"/>
      <c r="C98" s="103">
        <v>0</v>
      </c>
      <c r="D98" s="123"/>
      <c r="E98" s="117"/>
      <c r="F98" s="103">
        <v>0</v>
      </c>
    </row>
    <row r="99" s="96" customFormat="1" spans="1:6">
      <c r="A99" s="135" t="s">
        <v>265</v>
      </c>
      <c r="B99" s="133"/>
      <c r="C99" s="103">
        <v>0</v>
      </c>
      <c r="D99" s="123"/>
      <c r="E99" s="117"/>
      <c r="F99" s="103">
        <v>0</v>
      </c>
    </row>
    <row r="100" s="96" customFormat="1" spans="1:6">
      <c r="A100" s="135" t="s">
        <v>266</v>
      </c>
      <c r="B100" s="133"/>
      <c r="C100" s="103">
        <v>0</v>
      </c>
      <c r="D100" s="123"/>
      <c r="E100" s="117"/>
      <c r="F100" s="103">
        <v>0</v>
      </c>
    </row>
    <row r="101" s="96" customFormat="1" spans="1:6">
      <c r="A101" s="135" t="s">
        <v>249</v>
      </c>
      <c r="B101" s="133"/>
      <c r="C101" s="103">
        <v>0</v>
      </c>
      <c r="D101" s="123"/>
      <c r="E101" s="117"/>
      <c r="F101" s="103">
        <v>0</v>
      </c>
    </row>
    <row r="102" s="96" customFormat="1" spans="1:6">
      <c r="A102" s="135" t="s">
        <v>215</v>
      </c>
      <c r="B102" s="133"/>
      <c r="C102" s="103">
        <v>0</v>
      </c>
      <c r="D102" s="123"/>
      <c r="E102" s="117"/>
      <c r="F102" s="103">
        <v>0</v>
      </c>
    </row>
    <row r="103" s="96" customFormat="1" spans="1:6">
      <c r="A103" s="135" t="s">
        <v>267</v>
      </c>
      <c r="B103" s="133"/>
      <c r="C103" s="103">
        <v>0</v>
      </c>
      <c r="D103" s="123"/>
      <c r="E103" s="117"/>
      <c r="F103" s="103">
        <v>0</v>
      </c>
    </row>
    <row r="104" s="96" customFormat="1" spans="1:6">
      <c r="A104" s="135" t="s">
        <v>268</v>
      </c>
      <c r="B104" s="103">
        <v>1050</v>
      </c>
      <c r="C104" s="103">
        <v>1064</v>
      </c>
      <c r="D104" s="117">
        <v>1.01333333333333</v>
      </c>
      <c r="E104" s="117">
        <v>0.947462154942119</v>
      </c>
      <c r="F104" s="103">
        <v>1123</v>
      </c>
    </row>
    <row r="105" s="96" customFormat="1" spans="1:6">
      <c r="A105" s="135" t="s">
        <v>206</v>
      </c>
      <c r="B105" s="133"/>
      <c r="C105" s="103">
        <v>404</v>
      </c>
      <c r="D105" s="123"/>
      <c r="E105" s="117">
        <v>1.06036745406824</v>
      </c>
      <c r="F105" s="103">
        <v>381</v>
      </c>
    </row>
    <row r="106" s="96" customFormat="1" spans="1:6">
      <c r="A106" s="135" t="s">
        <v>207</v>
      </c>
      <c r="B106" s="133"/>
      <c r="C106" s="103">
        <v>63</v>
      </c>
      <c r="D106" s="123"/>
      <c r="E106" s="117"/>
      <c r="F106" s="103">
        <v>0</v>
      </c>
    </row>
    <row r="107" s="96" customFormat="1" spans="1:6">
      <c r="A107" s="135" t="s">
        <v>208</v>
      </c>
      <c r="B107" s="133"/>
      <c r="C107" s="103">
        <v>0</v>
      </c>
      <c r="D107" s="123"/>
      <c r="E107" s="117"/>
      <c r="F107" s="103">
        <v>0</v>
      </c>
    </row>
    <row r="108" s="96" customFormat="1" spans="1:6">
      <c r="A108" s="135" t="s">
        <v>269</v>
      </c>
      <c r="B108" s="133"/>
      <c r="C108" s="103">
        <v>0</v>
      </c>
      <c r="D108" s="123"/>
      <c r="E108" s="117"/>
      <c r="F108" s="103">
        <v>0</v>
      </c>
    </row>
    <row r="109" s="96" customFormat="1" spans="1:6">
      <c r="A109" s="135" t="s">
        <v>270</v>
      </c>
      <c r="B109" s="133"/>
      <c r="C109" s="103">
        <v>0</v>
      </c>
      <c r="D109" s="123"/>
      <c r="E109" s="117"/>
      <c r="F109" s="103">
        <v>0</v>
      </c>
    </row>
    <row r="110" s="96" customFormat="1" spans="1:6">
      <c r="A110" s="135" t="s">
        <v>271</v>
      </c>
      <c r="B110" s="133"/>
      <c r="C110" s="103">
        <v>48</v>
      </c>
      <c r="D110" s="123"/>
      <c r="E110" s="117">
        <v>1.77777777777778</v>
      </c>
      <c r="F110" s="103">
        <v>27</v>
      </c>
    </row>
    <row r="111" s="96" customFormat="1" spans="1:6">
      <c r="A111" s="135" t="s">
        <v>272</v>
      </c>
      <c r="B111" s="133"/>
      <c r="C111" s="103">
        <v>0</v>
      </c>
      <c r="D111" s="123"/>
      <c r="E111" s="117"/>
      <c r="F111" s="103">
        <v>0</v>
      </c>
    </row>
    <row r="112" s="96" customFormat="1" spans="1:6">
      <c r="A112" s="135" t="s">
        <v>273</v>
      </c>
      <c r="B112" s="133"/>
      <c r="C112" s="103">
        <v>0</v>
      </c>
      <c r="D112" s="123"/>
      <c r="E112" s="117">
        <v>0</v>
      </c>
      <c r="F112" s="103">
        <v>15</v>
      </c>
    </row>
    <row r="113" s="96" customFormat="1" spans="1:6">
      <c r="A113" s="135" t="s">
        <v>274</v>
      </c>
      <c r="B113" s="133"/>
      <c r="C113" s="103">
        <v>0</v>
      </c>
      <c r="D113" s="123"/>
      <c r="E113" s="117">
        <v>0</v>
      </c>
      <c r="F113" s="103">
        <v>10</v>
      </c>
    </row>
    <row r="114" s="96" customFormat="1" spans="1:6">
      <c r="A114" s="135" t="s">
        <v>275</v>
      </c>
      <c r="B114" s="133"/>
      <c r="C114" s="103">
        <v>115</v>
      </c>
      <c r="D114" s="123"/>
      <c r="E114" s="117">
        <v>7.66666666666667</v>
      </c>
      <c r="F114" s="103">
        <v>15</v>
      </c>
    </row>
    <row r="115" s="96" customFormat="1" spans="1:6">
      <c r="A115" s="135" t="s">
        <v>276</v>
      </c>
      <c r="B115" s="133"/>
      <c r="C115" s="103">
        <v>31</v>
      </c>
      <c r="D115" s="123"/>
      <c r="E115" s="117">
        <v>0.645833333333333</v>
      </c>
      <c r="F115" s="103">
        <v>48</v>
      </c>
    </row>
    <row r="116" s="96" customFormat="1" spans="1:6">
      <c r="A116" s="135" t="s">
        <v>277</v>
      </c>
      <c r="B116" s="133"/>
      <c r="C116" s="103">
        <v>0</v>
      </c>
      <c r="D116" s="123"/>
      <c r="E116" s="117"/>
      <c r="F116" s="103">
        <v>0</v>
      </c>
    </row>
    <row r="117" s="96" customFormat="1" spans="1:6">
      <c r="A117" s="135" t="s">
        <v>215</v>
      </c>
      <c r="B117" s="133"/>
      <c r="C117" s="103">
        <v>324</v>
      </c>
      <c r="D117" s="123"/>
      <c r="E117" s="117">
        <v>1.17391304347826</v>
      </c>
      <c r="F117" s="103">
        <v>276</v>
      </c>
    </row>
    <row r="118" s="96" customFormat="1" spans="1:6">
      <c r="A118" s="135" t="s">
        <v>278</v>
      </c>
      <c r="B118" s="133"/>
      <c r="C118" s="103">
        <v>79</v>
      </c>
      <c r="D118" s="123"/>
      <c r="E118" s="117">
        <v>0.225071225071225</v>
      </c>
      <c r="F118" s="103">
        <v>351</v>
      </c>
    </row>
    <row r="119" s="96" customFormat="1" spans="1:6">
      <c r="A119" s="135" t="s">
        <v>279</v>
      </c>
      <c r="B119" s="103">
        <v>2582</v>
      </c>
      <c r="C119" s="103">
        <v>3275</v>
      </c>
      <c r="D119" s="117">
        <v>1.26839659178931</v>
      </c>
      <c r="E119" s="117">
        <v>1</v>
      </c>
      <c r="F119" s="103">
        <v>3275</v>
      </c>
    </row>
    <row r="120" s="96" customFormat="1" spans="1:6">
      <c r="A120" s="135" t="s">
        <v>206</v>
      </c>
      <c r="B120" s="133"/>
      <c r="C120" s="103">
        <v>1362</v>
      </c>
      <c r="D120" s="123"/>
      <c r="E120" s="117">
        <v>1</v>
      </c>
      <c r="F120" s="103">
        <v>1362</v>
      </c>
    </row>
    <row r="121" s="96" customFormat="1" spans="1:6">
      <c r="A121" s="135" t="s">
        <v>207</v>
      </c>
      <c r="B121" s="133"/>
      <c r="C121" s="103">
        <v>226</v>
      </c>
      <c r="D121" s="123"/>
      <c r="E121" s="117">
        <v>1</v>
      </c>
      <c r="F121" s="103">
        <v>226</v>
      </c>
    </row>
    <row r="122" s="96" customFormat="1" spans="1:6">
      <c r="A122" s="135" t="s">
        <v>208</v>
      </c>
      <c r="B122" s="133"/>
      <c r="C122" s="103">
        <v>0</v>
      </c>
      <c r="D122" s="123"/>
      <c r="E122" s="117"/>
      <c r="F122" s="103">
        <v>0</v>
      </c>
    </row>
    <row r="123" s="96" customFormat="1" spans="1:6">
      <c r="A123" s="135" t="s">
        <v>280</v>
      </c>
      <c r="B123" s="133"/>
      <c r="C123" s="103">
        <v>182</v>
      </c>
      <c r="D123" s="123"/>
      <c r="E123" s="117">
        <v>1</v>
      </c>
      <c r="F123" s="103">
        <v>182</v>
      </c>
    </row>
    <row r="124" s="96" customFormat="1" spans="1:6">
      <c r="A124" s="135" t="s">
        <v>281</v>
      </c>
      <c r="B124" s="133"/>
      <c r="C124" s="103">
        <v>0</v>
      </c>
      <c r="D124" s="123"/>
      <c r="E124" s="117"/>
      <c r="F124" s="103">
        <v>0</v>
      </c>
    </row>
    <row r="125" s="96" customFormat="1" spans="1:6">
      <c r="A125" s="135" t="s">
        <v>282</v>
      </c>
      <c r="B125" s="133"/>
      <c r="C125" s="103">
        <v>0</v>
      </c>
      <c r="D125" s="123"/>
      <c r="E125" s="117"/>
      <c r="F125" s="103">
        <v>0</v>
      </c>
    </row>
    <row r="126" s="96" customFormat="1" spans="1:6">
      <c r="A126" s="135" t="s">
        <v>283</v>
      </c>
      <c r="B126" s="133"/>
      <c r="C126" s="103">
        <v>83</v>
      </c>
      <c r="D126" s="123"/>
      <c r="E126" s="117">
        <v>1</v>
      </c>
      <c r="F126" s="103">
        <v>83</v>
      </c>
    </row>
    <row r="127" s="96" customFormat="1" spans="1:6">
      <c r="A127" s="135" t="s">
        <v>284</v>
      </c>
      <c r="B127" s="133"/>
      <c r="C127" s="103">
        <v>748</v>
      </c>
      <c r="D127" s="123"/>
      <c r="E127" s="117">
        <v>1</v>
      </c>
      <c r="F127" s="103">
        <v>748</v>
      </c>
    </row>
    <row r="128" s="96" customFormat="1" spans="1:6">
      <c r="A128" s="135" t="s">
        <v>215</v>
      </c>
      <c r="B128" s="133"/>
      <c r="C128" s="103">
        <v>0</v>
      </c>
      <c r="D128" s="123"/>
      <c r="E128" s="117"/>
      <c r="F128" s="103">
        <v>0</v>
      </c>
    </row>
    <row r="129" s="96" customFormat="1" spans="1:6">
      <c r="A129" s="135" t="s">
        <v>285</v>
      </c>
      <c r="B129" s="133"/>
      <c r="C129" s="103">
        <v>674</v>
      </c>
      <c r="D129" s="123"/>
      <c r="E129" s="117">
        <v>1</v>
      </c>
      <c r="F129" s="103">
        <v>674</v>
      </c>
    </row>
    <row r="130" s="96" customFormat="1" spans="1:6">
      <c r="A130" s="135" t="s">
        <v>286</v>
      </c>
      <c r="B130" s="103">
        <v>87</v>
      </c>
      <c r="C130" s="103">
        <v>96</v>
      </c>
      <c r="D130" s="117">
        <v>1.10344827586207</v>
      </c>
      <c r="E130" s="117">
        <v>1</v>
      </c>
      <c r="F130" s="103">
        <v>96</v>
      </c>
    </row>
    <row r="131" s="96" customFormat="1" spans="1:6">
      <c r="A131" s="135" t="s">
        <v>206</v>
      </c>
      <c r="B131" s="133"/>
      <c r="C131" s="103">
        <v>0</v>
      </c>
      <c r="D131" s="123"/>
      <c r="E131" s="117"/>
      <c r="F131" s="103">
        <v>0</v>
      </c>
    </row>
    <row r="132" s="96" customFormat="1" spans="1:6">
      <c r="A132" s="135" t="s">
        <v>207</v>
      </c>
      <c r="B132" s="133"/>
      <c r="C132" s="103">
        <v>10</v>
      </c>
      <c r="D132" s="123"/>
      <c r="E132" s="117">
        <v>1</v>
      </c>
      <c r="F132" s="103">
        <v>10</v>
      </c>
    </row>
    <row r="133" s="96" customFormat="1" spans="1:6">
      <c r="A133" s="135" t="s">
        <v>208</v>
      </c>
      <c r="B133" s="133"/>
      <c r="C133" s="103">
        <v>0</v>
      </c>
      <c r="D133" s="123"/>
      <c r="E133" s="117"/>
      <c r="F133" s="103">
        <v>0</v>
      </c>
    </row>
    <row r="134" s="96" customFormat="1" spans="1:6">
      <c r="A134" s="135" t="s">
        <v>287</v>
      </c>
      <c r="B134" s="133"/>
      <c r="C134" s="103">
        <v>0</v>
      </c>
      <c r="D134" s="123"/>
      <c r="E134" s="117"/>
      <c r="F134" s="103">
        <v>0</v>
      </c>
    </row>
    <row r="135" s="96" customFormat="1" spans="1:6">
      <c r="A135" s="135" t="s">
        <v>288</v>
      </c>
      <c r="B135" s="133"/>
      <c r="C135" s="103">
        <v>0</v>
      </c>
      <c r="D135" s="123"/>
      <c r="E135" s="117"/>
      <c r="F135" s="103">
        <v>0</v>
      </c>
    </row>
    <row r="136" s="96" customFormat="1" spans="1:6">
      <c r="A136" s="135" t="s">
        <v>289</v>
      </c>
      <c r="B136" s="133"/>
      <c r="C136" s="103">
        <v>3</v>
      </c>
      <c r="D136" s="123"/>
      <c r="E136" s="117">
        <v>1</v>
      </c>
      <c r="F136" s="103">
        <v>3</v>
      </c>
    </row>
    <row r="137" s="96" customFormat="1" spans="1:6">
      <c r="A137" s="135" t="s">
        <v>290</v>
      </c>
      <c r="B137" s="133"/>
      <c r="C137" s="103">
        <v>0</v>
      </c>
      <c r="D137" s="123"/>
      <c r="E137" s="117"/>
      <c r="F137" s="103">
        <v>0</v>
      </c>
    </row>
    <row r="138" s="96" customFormat="1" spans="1:6">
      <c r="A138" s="135" t="s">
        <v>291</v>
      </c>
      <c r="B138" s="133"/>
      <c r="C138" s="103">
        <v>0</v>
      </c>
      <c r="D138" s="123"/>
      <c r="E138" s="117"/>
      <c r="F138" s="103">
        <v>0</v>
      </c>
    </row>
    <row r="139" s="96" customFormat="1" spans="1:6">
      <c r="A139" s="135" t="s">
        <v>292</v>
      </c>
      <c r="B139" s="133"/>
      <c r="C139" s="103">
        <v>0</v>
      </c>
      <c r="D139" s="123"/>
      <c r="E139" s="117"/>
      <c r="F139" s="103">
        <v>0</v>
      </c>
    </row>
    <row r="140" s="96" customFormat="1" spans="1:6">
      <c r="A140" s="135" t="s">
        <v>215</v>
      </c>
      <c r="B140" s="133"/>
      <c r="C140" s="103">
        <v>83</v>
      </c>
      <c r="D140" s="123"/>
      <c r="E140" s="117">
        <v>1</v>
      </c>
      <c r="F140" s="103">
        <v>83</v>
      </c>
    </row>
    <row r="141" s="96" customFormat="1" spans="1:6">
      <c r="A141" s="135" t="s">
        <v>293</v>
      </c>
      <c r="B141" s="133"/>
      <c r="C141" s="103">
        <v>0</v>
      </c>
      <c r="D141" s="123"/>
      <c r="E141" s="117"/>
      <c r="F141" s="103">
        <v>0</v>
      </c>
    </row>
    <row r="142" s="96" customFormat="1" spans="1:6">
      <c r="A142" s="135" t="s">
        <v>294</v>
      </c>
      <c r="B142" s="103">
        <v>2376</v>
      </c>
      <c r="C142" s="103">
        <v>2232</v>
      </c>
      <c r="D142" s="117">
        <v>0.939393939393939</v>
      </c>
      <c r="E142" s="117">
        <v>1</v>
      </c>
      <c r="F142" s="103">
        <v>2232</v>
      </c>
    </row>
    <row r="143" s="96" customFormat="1" spans="1:6">
      <c r="A143" s="135" t="s">
        <v>206</v>
      </c>
      <c r="B143" s="133"/>
      <c r="C143" s="103">
        <v>1667</v>
      </c>
      <c r="D143" s="123"/>
      <c r="E143" s="117">
        <v>1</v>
      </c>
      <c r="F143" s="103">
        <v>1667</v>
      </c>
    </row>
    <row r="144" s="96" customFormat="1" spans="1:6">
      <c r="A144" s="135" t="s">
        <v>207</v>
      </c>
      <c r="B144" s="133"/>
      <c r="C144" s="103">
        <v>4</v>
      </c>
      <c r="D144" s="123"/>
      <c r="E144" s="117">
        <v>1</v>
      </c>
      <c r="F144" s="103">
        <v>4</v>
      </c>
    </row>
    <row r="145" s="96" customFormat="1" spans="1:6">
      <c r="A145" s="135" t="s">
        <v>208</v>
      </c>
      <c r="B145" s="133"/>
      <c r="C145" s="103">
        <v>0</v>
      </c>
      <c r="D145" s="123"/>
      <c r="E145" s="117"/>
      <c r="F145" s="103">
        <v>0</v>
      </c>
    </row>
    <row r="146" s="96" customFormat="1" spans="1:6">
      <c r="A146" s="135" t="s">
        <v>295</v>
      </c>
      <c r="B146" s="133"/>
      <c r="C146" s="103">
        <v>364</v>
      </c>
      <c r="D146" s="123"/>
      <c r="E146" s="117">
        <v>1</v>
      </c>
      <c r="F146" s="103">
        <v>364</v>
      </c>
    </row>
    <row r="147" s="96" customFormat="1" spans="1:6">
      <c r="A147" s="135" t="s">
        <v>296</v>
      </c>
      <c r="B147" s="133"/>
      <c r="C147" s="103">
        <v>0</v>
      </c>
      <c r="D147" s="123"/>
      <c r="E147" s="117"/>
      <c r="F147" s="103">
        <v>0</v>
      </c>
    </row>
    <row r="148" s="96" customFormat="1" spans="1:6">
      <c r="A148" s="135" t="s">
        <v>297</v>
      </c>
      <c r="B148" s="133"/>
      <c r="C148" s="103">
        <v>85</v>
      </c>
      <c r="D148" s="123"/>
      <c r="E148" s="117">
        <v>1</v>
      </c>
      <c r="F148" s="103">
        <v>85</v>
      </c>
    </row>
    <row r="149" s="96" customFormat="1" spans="1:6">
      <c r="A149" s="135" t="s">
        <v>249</v>
      </c>
      <c r="B149" s="133"/>
      <c r="C149" s="103">
        <v>0</v>
      </c>
      <c r="D149" s="123"/>
      <c r="E149" s="117"/>
      <c r="F149" s="103">
        <v>0</v>
      </c>
    </row>
    <row r="150" s="96" customFormat="1" spans="1:6">
      <c r="A150" s="135" t="s">
        <v>215</v>
      </c>
      <c r="B150" s="133"/>
      <c r="C150" s="103">
        <v>112</v>
      </c>
      <c r="D150" s="123"/>
      <c r="E150" s="117">
        <v>1</v>
      </c>
      <c r="F150" s="103">
        <v>112</v>
      </c>
    </row>
    <row r="151" s="96" customFormat="1" spans="1:6">
      <c r="A151" s="135" t="s">
        <v>298</v>
      </c>
      <c r="B151" s="133"/>
      <c r="C151" s="103">
        <v>0</v>
      </c>
      <c r="D151" s="123"/>
      <c r="E151" s="117"/>
      <c r="F151" s="103">
        <v>0</v>
      </c>
    </row>
    <row r="152" s="96" customFormat="1" spans="1:6">
      <c r="A152" s="135" t="s">
        <v>299</v>
      </c>
      <c r="B152" s="103">
        <v>1375</v>
      </c>
      <c r="C152" s="103">
        <v>1560</v>
      </c>
      <c r="D152" s="117">
        <v>1.13454545454545</v>
      </c>
      <c r="E152" s="117">
        <v>1</v>
      </c>
      <c r="F152" s="103">
        <v>1560</v>
      </c>
    </row>
    <row r="153" s="96" customFormat="1" spans="1:6">
      <c r="A153" s="135" t="s">
        <v>206</v>
      </c>
      <c r="B153" s="133"/>
      <c r="C153" s="103">
        <v>1010</v>
      </c>
      <c r="D153" s="123"/>
      <c r="E153" s="117">
        <v>1</v>
      </c>
      <c r="F153" s="103">
        <v>1010</v>
      </c>
    </row>
    <row r="154" s="96" customFormat="1" spans="1:6">
      <c r="A154" s="135" t="s">
        <v>207</v>
      </c>
      <c r="B154" s="133"/>
      <c r="C154" s="103">
        <v>8</v>
      </c>
      <c r="D154" s="123"/>
      <c r="E154" s="117">
        <v>1</v>
      </c>
      <c r="F154" s="103">
        <v>8</v>
      </c>
    </row>
    <row r="155" s="96" customFormat="1" spans="1:6">
      <c r="A155" s="135" t="s">
        <v>208</v>
      </c>
      <c r="B155" s="133"/>
      <c r="C155" s="103">
        <v>0</v>
      </c>
      <c r="D155" s="123"/>
      <c r="E155" s="117"/>
      <c r="F155" s="103">
        <v>0</v>
      </c>
    </row>
    <row r="156" s="96" customFormat="1" spans="1:6">
      <c r="A156" s="135" t="s">
        <v>300</v>
      </c>
      <c r="B156" s="133"/>
      <c r="C156" s="103">
        <v>0</v>
      </c>
      <c r="D156" s="123"/>
      <c r="E156" s="117"/>
      <c r="F156" s="103">
        <v>0</v>
      </c>
    </row>
    <row r="157" s="96" customFormat="1" spans="1:6">
      <c r="A157" s="135" t="s">
        <v>301</v>
      </c>
      <c r="B157" s="133"/>
      <c r="C157" s="103">
        <v>0</v>
      </c>
      <c r="D157" s="123"/>
      <c r="E157" s="117"/>
      <c r="F157" s="103">
        <v>0</v>
      </c>
    </row>
    <row r="158" s="96" customFormat="1" spans="1:6">
      <c r="A158" s="135" t="s">
        <v>302</v>
      </c>
      <c r="B158" s="133"/>
      <c r="C158" s="103">
        <v>36</v>
      </c>
      <c r="D158" s="123"/>
      <c r="E158" s="117">
        <v>1</v>
      </c>
      <c r="F158" s="103">
        <v>36</v>
      </c>
    </row>
    <row r="159" s="96" customFormat="1" spans="1:6">
      <c r="A159" s="135" t="s">
        <v>303</v>
      </c>
      <c r="B159" s="133"/>
      <c r="C159" s="103">
        <v>0</v>
      </c>
      <c r="D159" s="123"/>
      <c r="E159" s="117"/>
      <c r="F159" s="103">
        <v>0</v>
      </c>
    </row>
    <row r="160" s="96" customFormat="1" spans="1:6">
      <c r="A160" s="135" t="s">
        <v>304</v>
      </c>
      <c r="B160" s="133"/>
      <c r="C160" s="103">
        <v>0</v>
      </c>
      <c r="D160" s="123"/>
      <c r="E160" s="117"/>
      <c r="F160" s="103">
        <v>0</v>
      </c>
    </row>
    <row r="161" s="96" customFormat="1" spans="1:6">
      <c r="A161" s="135" t="s">
        <v>305</v>
      </c>
      <c r="B161" s="133"/>
      <c r="C161" s="103">
        <v>0</v>
      </c>
      <c r="D161" s="123"/>
      <c r="E161" s="117"/>
      <c r="F161" s="103">
        <v>0</v>
      </c>
    </row>
    <row r="162" s="96" customFormat="1" spans="1:6">
      <c r="A162" s="135" t="s">
        <v>249</v>
      </c>
      <c r="B162" s="133"/>
      <c r="C162" s="103">
        <v>0</v>
      </c>
      <c r="D162" s="123"/>
      <c r="E162" s="117"/>
      <c r="F162" s="103">
        <v>0</v>
      </c>
    </row>
    <row r="163" s="96" customFormat="1" spans="1:6">
      <c r="A163" s="135" t="s">
        <v>215</v>
      </c>
      <c r="B163" s="133"/>
      <c r="C163" s="103">
        <v>0</v>
      </c>
      <c r="D163" s="123"/>
      <c r="E163" s="117"/>
      <c r="F163" s="103">
        <v>0</v>
      </c>
    </row>
    <row r="164" s="96" customFormat="1" spans="1:6">
      <c r="A164" s="135" t="s">
        <v>306</v>
      </c>
      <c r="B164" s="133"/>
      <c r="C164" s="103">
        <v>506</v>
      </c>
      <c r="D164" s="123"/>
      <c r="E164" s="117">
        <v>1</v>
      </c>
      <c r="F164" s="103">
        <v>506</v>
      </c>
    </row>
    <row r="165" s="96" customFormat="1" spans="1:6">
      <c r="A165" s="135" t="s">
        <v>307</v>
      </c>
      <c r="B165" s="103">
        <v>763</v>
      </c>
      <c r="C165" s="103">
        <v>769</v>
      </c>
      <c r="D165" s="117">
        <v>1.00786369593709</v>
      </c>
      <c r="E165" s="117">
        <v>1</v>
      </c>
      <c r="F165" s="103">
        <v>769</v>
      </c>
    </row>
    <row r="166" s="96" customFormat="1" spans="1:6">
      <c r="A166" s="135" t="s">
        <v>206</v>
      </c>
      <c r="B166" s="133"/>
      <c r="C166" s="103">
        <v>498</v>
      </c>
      <c r="D166" s="123"/>
      <c r="E166" s="117">
        <v>1</v>
      </c>
      <c r="F166" s="103">
        <v>498</v>
      </c>
    </row>
    <row r="167" s="96" customFormat="1" spans="1:6">
      <c r="A167" s="135" t="s">
        <v>207</v>
      </c>
      <c r="B167" s="133"/>
      <c r="C167" s="103">
        <v>0</v>
      </c>
      <c r="D167" s="123"/>
      <c r="E167" s="117"/>
      <c r="F167" s="103">
        <v>0</v>
      </c>
    </row>
    <row r="168" s="96" customFormat="1" spans="1:6">
      <c r="A168" s="135" t="s">
        <v>208</v>
      </c>
      <c r="B168" s="133"/>
      <c r="C168" s="103">
        <v>0</v>
      </c>
      <c r="D168" s="123"/>
      <c r="E168" s="117"/>
      <c r="F168" s="103">
        <v>0</v>
      </c>
    </row>
    <row r="169" s="96" customFormat="1" spans="1:6">
      <c r="A169" s="135" t="s">
        <v>308</v>
      </c>
      <c r="B169" s="133"/>
      <c r="C169" s="103">
        <v>231</v>
      </c>
      <c r="D169" s="123"/>
      <c r="E169" s="117">
        <v>1</v>
      </c>
      <c r="F169" s="103">
        <v>231</v>
      </c>
    </row>
    <row r="170" s="96" customFormat="1" spans="1:6">
      <c r="A170" s="135" t="s">
        <v>215</v>
      </c>
      <c r="B170" s="133"/>
      <c r="C170" s="103">
        <v>0</v>
      </c>
      <c r="D170" s="123"/>
      <c r="E170" s="117"/>
      <c r="F170" s="103">
        <v>0</v>
      </c>
    </row>
    <row r="171" s="96" customFormat="1" spans="1:6">
      <c r="A171" s="135" t="s">
        <v>309</v>
      </c>
      <c r="B171" s="133"/>
      <c r="C171" s="103">
        <v>40</v>
      </c>
      <c r="D171" s="123"/>
      <c r="E171" s="117">
        <v>1</v>
      </c>
      <c r="F171" s="103">
        <v>40</v>
      </c>
    </row>
    <row r="172" s="96" customFormat="1" spans="1:6">
      <c r="A172" s="135" t="s">
        <v>310</v>
      </c>
      <c r="B172" s="103">
        <v>469</v>
      </c>
      <c r="C172" s="103">
        <v>465</v>
      </c>
      <c r="D172" s="117">
        <v>0.991471215351812</v>
      </c>
      <c r="E172" s="117">
        <v>1</v>
      </c>
      <c r="F172" s="103">
        <v>465</v>
      </c>
    </row>
    <row r="173" s="96" customFormat="1" spans="1:6">
      <c r="A173" s="135" t="s">
        <v>206</v>
      </c>
      <c r="B173" s="133"/>
      <c r="C173" s="103">
        <v>359</v>
      </c>
      <c r="D173" s="123"/>
      <c r="E173" s="117">
        <v>1</v>
      </c>
      <c r="F173" s="103">
        <v>359</v>
      </c>
    </row>
    <row r="174" s="96" customFormat="1" spans="1:6">
      <c r="A174" s="135" t="s">
        <v>207</v>
      </c>
      <c r="B174" s="133"/>
      <c r="C174" s="103">
        <v>106</v>
      </c>
      <c r="D174" s="123"/>
      <c r="E174" s="117">
        <v>1</v>
      </c>
      <c r="F174" s="103">
        <v>106</v>
      </c>
    </row>
    <row r="175" s="96" customFormat="1" spans="1:6">
      <c r="A175" s="135" t="s">
        <v>208</v>
      </c>
      <c r="B175" s="133"/>
      <c r="C175" s="103">
        <v>0</v>
      </c>
      <c r="D175" s="123"/>
      <c r="E175" s="117"/>
      <c r="F175" s="103">
        <v>0</v>
      </c>
    </row>
    <row r="176" s="96" customFormat="1" spans="1:6">
      <c r="A176" s="135" t="s">
        <v>311</v>
      </c>
      <c r="B176" s="133"/>
      <c r="C176" s="103">
        <v>0</v>
      </c>
      <c r="D176" s="123"/>
      <c r="E176" s="117"/>
      <c r="F176" s="103">
        <v>0</v>
      </c>
    </row>
    <row r="177" s="96" customFormat="1" spans="1:6">
      <c r="A177" s="135" t="s">
        <v>312</v>
      </c>
      <c r="B177" s="133"/>
      <c r="C177" s="103">
        <v>0</v>
      </c>
      <c r="D177" s="123"/>
      <c r="E177" s="117"/>
      <c r="F177" s="103">
        <v>0</v>
      </c>
    </row>
    <row r="178" s="96" customFormat="1" spans="1:6">
      <c r="A178" s="135" t="s">
        <v>313</v>
      </c>
      <c r="B178" s="103">
        <v>1453</v>
      </c>
      <c r="C178" s="103">
        <v>1668</v>
      </c>
      <c r="D178" s="117">
        <v>1.14796971782519</v>
      </c>
      <c r="E178" s="117">
        <v>1</v>
      </c>
      <c r="F178" s="103">
        <v>1668</v>
      </c>
    </row>
    <row r="179" s="96" customFormat="1" spans="1:6">
      <c r="A179" s="135" t="s">
        <v>206</v>
      </c>
      <c r="B179" s="133"/>
      <c r="C179" s="103">
        <v>851</v>
      </c>
      <c r="D179" s="123"/>
      <c r="E179" s="117">
        <v>1</v>
      </c>
      <c r="F179" s="103">
        <v>851</v>
      </c>
    </row>
    <row r="180" s="96" customFormat="1" spans="1:6">
      <c r="A180" s="135" t="s">
        <v>207</v>
      </c>
      <c r="B180" s="133"/>
      <c r="C180" s="103">
        <v>271</v>
      </c>
      <c r="D180" s="123"/>
      <c r="E180" s="117">
        <v>1</v>
      </c>
      <c r="F180" s="103">
        <v>271</v>
      </c>
    </row>
    <row r="181" s="96" customFormat="1" spans="1:6">
      <c r="A181" s="135" t="s">
        <v>208</v>
      </c>
      <c r="B181" s="133"/>
      <c r="C181" s="103">
        <v>0</v>
      </c>
      <c r="D181" s="123"/>
      <c r="E181" s="117"/>
      <c r="F181" s="103">
        <v>0</v>
      </c>
    </row>
    <row r="182" s="96" customFormat="1" spans="1:6">
      <c r="A182" s="135" t="s">
        <v>314</v>
      </c>
      <c r="B182" s="133"/>
      <c r="C182" s="103">
        <v>0</v>
      </c>
      <c r="D182" s="123"/>
      <c r="E182" s="117"/>
      <c r="F182" s="103">
        <v>0</v>
      </c>
    </row>
    <row r="183" s="96" customFormat="1" spans="1:6">
      <c r="A183" s="135" t="s">
        <v>315</v>
      </c>
      <c r="B183" s="133"/>
      <c r="C183" s="103">
        <v>0</v>
      </c>
      <c r="D183" s="123"/>
      <c r="E183" s="117"/>
      <c r="F183" s="103">
        <v>0</v>
      </c>
    </row>
    <row r="184" s="96" customFormat="1" spans="1:6">
      <c r="A184" s="135" t="s">
        <v>215</v>
      </c>
      <c r="B184" s="133"/>
      <c r="C184" s="103">
        <v>0</v>
      </c>
      <c r="D184" s="123"/>
      <c r="E184" s="117"/>
      <c r="F184" s="103">
        <v>0</v>
      </c>
    </row>
    <row r="185" s="96" customFormat="1" spans="1:6">
      <c r="A185" s="135" t="s">
        <v>316</v>
      </c>
      <c r="B185" s="133"/>
      <c r="C185" s="103">
        <v>546</v>
      </c>
      <c r="D185" s="123"/>
      <c r="E185" s="117">
        <v>1</v>
      </c>
      <c r="F185" s="103">
        <v>546</v>
      </c>
    </row>
    <row r="186" s="96" customFormat="1" spans="1:6">
      <c r="A186" s="135" t="s">
        <v>317</v>
      </c>
      <c r="B186" s="103">
        <v>4631</v>
      </c>
      <c r="C186" s="103">
        <v>11675</v>
      </c>
      <c r="D186" s="117">
        <v>2.52105376808465</v>
      </c>
      <c r="E186" s="117">
        <v>1</v>
      </c>
      <c r="F186" s="103">
        <v>11675</v>
      </c>
    </row>
    <row r="187" s="96" customFormat="1" spans="1:6">
      <c r="A187" s="135" t="s">
        <v>318</v>
      </c>
      <c r="B187" s="133"/>
      <c r="C187" s="103">
        <v>0</v>
      </c>
      <c r="D187" s="123"/>
      <c r="E187" s="117"/>
      <c r="F187" s="103">
        <v>0</v>
      </c>
    </row>
    <row r="188" s="96" customFormat="1" spans="1:6">
      <c r="A188" s="135" t="s">
        <v>319</v>
      </c>
      <c r="B188" s="133"/>
      <c r="C188" s="103">
        <v>11675</v>
      </c>
      <c r="D188" s="123"/>
      <c r="E188" s="117">
        <v>1</v>
      </c>
      <c r="F188" s="103">
        <v>11675</v>
      </c>
    </row>
    <row r="189" s="96" customFormat="1" spans="1:6">
      <c r="A189" s="135" t="s">
        <v>320</v>
      </c>
      <c r="B189" s="103">
        <v>283</v>
      </c>
      <c r="C189" s="103">
        <v>1643</v>
      </c>
      <c r="D189" s="117">
        <v>5.80565371024735</v>
      </c>
      <c r="E189" s="117">
        <v>1.79366812227074</v>
      </c>
      <c r="F189" s="103">
        <v>916</v>
      </c>
    </row>
    <row r="190" s="96" customFormat="1" spans="1:6">
      <c r="A190" s="135" t="s">
        <v>321</v>
      </c>
      <c r="B190" s="103">
        <v>38969</v>
      </c>
      <c r="C190" s="103">
        <v>35628</v>
      </c>
      <c r="D190" s="117">
        <v>0.914265185147168</v>
      </c>
      <c r="E190" s="117">
        <v>0.769137774707482</v>
      </c>
      <c r="F190" s="103">
        <v>46322</v>
      </c>
    </row>
    <row r="191" s="96" customFormat="1" spans="1:6">
      <c r="A191" s="135" t="s">
        <v>322</v>
      </c>
      <c r="B191" s="103">
        <v>1828</v>
      </c>
      <c r="C191" s="103">
        <v>1790</v>
      </c>
      <c r="D191" s="117">
        <v>0.979212253829322</v>
      </c>
      <c r="E191" s="117">
        <v>0.315975286849073</v>
      </c>
      <c r="F191" s="103">
        <v>5665</v>
      </c>
    </row>
    <row r="192" s="96" customFormat="1" spans="1:6">
      <c r="A192" s="135" t="s">
        <v>323</v>
      </c>
      <c r="B192" s="103">
        <v>32801</v>
      </c>
      <c r="C192" s="103">
        <v>30514</v>
      </c>
      <c r="D192" s="117">
        <v>0.930276515959879</v>
      </c>
      <c r="E192" s="117">
        <v>0.858219659682183</v>
      </c>
      <c r="F192" s="103">
        <v>35555</v>
      </c>
    </row>
    <row r="193" s="96" customFormat="1" spans="1:6">
      <c r="A193" s="135" t="s">
        <v>324</v>
      </c>
      <c r="B193" s="103">
        <v>1348</v>
      </c>
      <c r="C193" s="103">
        <v>824</v>
      </c>
      <c r="D193" s="117">
        <v>0.611275964391691</v>
      </c>
      <c r="E193" s="117">
        <v>0.476025418833045</v>
      </c>
      <c r="F193" s="103">
        <v>1731</v>
      </c>
    </row>
    <row r="194" s="96" customFormat="1" spans="1:6">
      <c r="A194" s="135" t="s">
        <v>325</v>
      </c>
      <c r="B194" s="103">
        <v>1584</v>
      </c>
      <c r="C194" s="103">
        <v>928</v>
      </c>
      <c r="D194" s="117">
        <v>0.585858585858586</v>
      </c>
      <c r="E194" s="117">
        <v>0.687407407407407</v>
      </c>
      <c r="F194" s="103">
        <v>1350</v>
      </c>
    </row>
    <row r="195" s="96" customFormat="1" spans="1:6">
      <c r="A195" s="135" t="s">
        <v>326</v>
      </c>
      <c r="B195" s="103">
        <v>1408</v>
      </c>
      <c r="C195" s="103">
        <v>1416</v>
      </c>
      <c r="D195" s="117">
        <v>1.00568181818182</v>
      </c>
      <c r="E195" s="117">
        <v>0.935270805812417</v>
      </c>
      <c r="F195" s="103">
        <v>1514</v>
      </c>
    </row>
    <row r="196" s="96" customFormat="1" spans="1:6">
      <c r="A196" s="135" t="s">
        <v>327</v>
      </c>
      <c r="B196" s="103">
        <v>0</v>
      </c>
      <c r="C196" s="103">
        <v>0</v>
      </c>
      <c r="D196" s="117"/>
      <c r="E196" s="117"/>
      <c r="F196" s="103">
        <v>0</v>
      </c>
    </row>
    <row r="197" s="96" customFormat="1" spans="1:6">
      <c r="A197" s="135" t="s">
        <v>328</v>
      </c>
      <c r="B197" s="103">
        <v>0</v>
      </c>
      <c r="C197" s="103">
        <v>26</v>
      </c>
      <c r="D197" s="117"/>
      <c r="E197" s="117">
        <v>0.0689655172413793</v>
      </c>
      <c r="F197" s="103">
        <v>377</v>
      </c>
    </row>
    <row r="198" s="96" customFormat="1" spans="1:6">
      <c r="A198" s="135" t="s">
        <v>329</v>
      </c>
      <c r="B198" s="103">
        <v>63393</v>
      </c>
      <c r="C198" s="103">
        <v>63816</v>
      </c>
      <c r="D198" s="117">
        <v>1.00667266101936</v>
      </c>
      <c r="E198" s="117">
        <v>1.05890551886636</v>
      </c>
      <c r="F198" s="103">
        <v>60266</v>
      </c>
    </row>
    <row r="199" s="96" customFormat="1" spans="1:6">
      <c r="A199" s="135" t="s">
        <v>330</v>
      </c>
      <c r="B199" s="103">
        <v>1939</v>
      </c>
      <c r="C199" s="103">
        <v>1887</v>
      </c>
      <c r="D199" s="117">
        <v>0.973182052604435</v>
      </c>
      <c r="E199" s="117">
        <v>1.08573072497123</v>
      </c>
      <c r="F199" s="103">
        <v>1738</v>
      </c>
    </row>
    <row r="200" s="96" customFormat="1" spans="1:6">
      <c r="A200" s="135" t="s">
        <v>206</v>
      </c>
      <c r="B200" s="133"/>
      <c r="C200" s="103">
        <v>684</v>
      </c>
      <c r="D200" s="123"/>
      <c r="E200" s="117">
        <v>0.992743105950653</v>
      </c>
      <c r="F200" s="103">
        <v>689</v>
      </c>
    </row>
    <row r="201" s="96" customFormat="1" spans="1:6">
      <c r="A201" s="135" t="s">
        <v>207</v>
      </c>
      <c r="B201" s="133"/>
      <c r="C201" s="103">
        <v>387</v>
      </c>
      <c r="D201" s="123"/>
      <c r="E201" s="117">
        <v>1.935</v>
      </c>
      <c r="F201" s="103">
        <v>200</v>
      </c>
    </row>
    <row r="202" s="96" customFormat="1" spans="1:6">
      <c r="A202" s="135" t="s">
        <v>208</v>
      </c>
      <c r="B202" s="133"/>
      <c r="C202" s="103">
        <v>0</v>
      </c>
      <c r="D202" s="123"/>
      <c r="E202" s="117"/>
      <c r="F202" s="103">
        <v>0</v>
      </c>
    </row>
    <row r="203" s="96" customFormat="1" spans="1:6">
      <c r="A203" s="135" t="s">
        <v>331</v>
      </c>
      <c r="B203" s="133"/>
      <c r="C203" s="103">
        <v>816</v>
      </c>
      <c r="D203" s="123"/>
      <c r="E203" s="117">
        <v>0.96113074204947</v>
      </c>
      <c r="F203" s="103">
        <v>849</v>
      </c>
    </row>
    <row r="204" s="96" customFormat="1" spans="1:6">
      <c r="A204" s="135" t="s">
        <v>332</v>
      </c>
      <c r="B204" s="103">
        <v>32334</v>
      </c>
      <c r="C204" s="103">
        <v>30524</v>
      </c>
      <c r="D204" s="117">
        <v>0.944021772746954</v>
      </c>
      <c r="E204" s="117">
        <v>1.03499254034993</v>
      </c>
      <c r="F204" s="103">
        <v>29492</v>
      </c>
    </row>
    <row r="205" s="96" customFormat="1" spans="1:6">
      <c r="A205" s="135" t="s">
        <v>333</v>
      </c>
      <c r="B205" s="133"/>
      <c r="C205" s="103">
        <v>3041</v>
      </c>
      <c r="D205" s="123"/>
      <c r="E205" s="117">
        <v>0.970015948963317</v>
      </c>
      <c r="F205" s="103">
        <v>3135</v>
      </c>
    </row>
    <row r="206" s="96" customFormat="1" spans="1:6">
      <c r="A206" s="135" t="s">
        <v>334</v>
      </c>
      <c r="B206" s="133"/>
      <c r="C206" s="103">
        <v>0</v>
      </c>
      <c r="D206" s="123"/>
      <c r="E206" s="117"/>
      <c r="F206" s="103">
        <v>0</v>
      </c>
    </row>
    <row r="207" s="96" customFormat="1" spans="1:6">
      <c r="A207" s="135" t="s">
        <v>335</v>
      </c>
      <c r="B207" s="133"/>
      <c r="C207" s="103">
        <v>0</v>
      </c>
      <c r="D207" s="123"/>
      <c r="E207" s="117"/>
      <c r="F207" s="103">
        <v>0</v>
      </c>
    </row>
    <row r="208" s="96" customFormat="1" spans="1:6">
      <c r="A208" s="135" t="s">
        <v>336</v>
      </c>
      <c r="B208" s="133"/>
      <c r="C208" s="103">
        <v>12812</v>
      </c>
      <c r="D208" s="123"/>
      <c r="E208" s="117">
        <v>1.20822331195775</v>
      </c>
      <c r="F208" s="103">
        <v>10604</v>
      </c>
    </row>
    <row r="209" s="96" customFormat="1" spans="1:6">
      <c r="A209" s="135" t="s">
        <v>337</v>
      </c>
      <c r="B209" s="133"/>
      <c r="C209" s="103">
        <v>13141</v>
      </c>
      <c r="D209" s="123"/>
      <c r="E209" s="117">
        <v>0.868080327652266</v>
      </c>
      <c r="F209" s="103">
        <v>15138</v>
      </c>
    </row>
    <row r="210" s="96" customFormat="1" spans="1:6">
      <c r="A210" s="135" t="s">
        <v>338</v>
      </c>
      <c r="B210" s="133"/>
      <c r="C210" s="103">
        <v>0</v>
      </c>
      <c r="D210" s="123"/>
      <c r="E210" s="117"/>
      <c r="F210" s="103">
        <v>0</v>
      </c>
    </row>
    <row r="211" s="96" customFormat="1" spans="1:6">
      <c r="A211" s="135" t="s">
        <v>339</v>
      </c>
      <c r="B211" s="133"/>
      <c r="C211" s="103">
        <v>0</v>
      </c>
      <c r="D211" s="123"/>
      <c r="E211" s="117"/>
      <c r="F211" s="103">
        <v>0</v>
      </c>
    </row>
    <row r="212" s="96" customFormat="1" spans="1:6">
      <c r="A212" s="135" t="s">
        <v>340</v>
      </c>
      <c r="B212" s="133"/>
      <c r="C212" s="103">
        <v>1530</v>
      </c>
      <c r="D212" s="123"/>
      <c r="E212" s="117">
        <v>2.48780487804878</v>
      </c>
      <c r="F212" s="103">
        <v>615</v>
      </c>
    </row>
    <row r="213" s="96" customFormat="1" spans="1:6">
      <c r="A213" s="135" t="s">
        <v>341</v>
      </c>
      <c r="B213" s="103">
        <v>23611</v>
      </c>
      <c r="C213" s="103">
        <v>23105</v>
      </c>
      <c r="D213" s="117">
        <v>0.978569310914404</v>
      </c>
      <c r="E213" s="117">
        <v>1.03415092650613</v>
      </c>
      <c r="F213" s="103">
        <v>22342</v>
      </c>
    </row>
    <row r="214" s="96" customFormat="1" spans="1:6">
      <c r="A214" s="135" t="s">
        <v>342</v>
      </c>
      <c r="B214" s="133"/>
      <c r="C214" s="103">
        <v>0</v>
      </c>
      <c r="D214" s="123"/>
      <c r="E214" s="117"/>
      <c r="F214" s="103">
        <v>0</v>
      </c>
    </row>
    <row r="215" s="96" customFormat="1" spans="1:6">
      <c r="A215" s="135" t="s">
        <v>343</v>
      </c>
      <c r="B215" s="133"/>
      <c r="C215" s="103">
        <v>16212</v>
      </c>
      <c r="D215" s="123"/>
      <c r="E215" s="117">
        <v>1.09525739764897</v>
      </c>
      <c r="F215" s="103">
        <v>14802</v>
      </c>
    </row>
    <row r="216" s="96" customFormat="1" spans="1:6">
      <c r="A216" s="135" t="s">
        <v>344</v>
      </c>
      <c r="B216" s="133"/>
      <c r="C216" s="103">
        <v>974</v>
      </c>
      <c r="D216" s="123"/>
      <c r="E216" s="117">
        <v>1.58890701468189</v>
      </c>
      <c r="F216" s="103">
        <v>613</v>
      </c>
    </row>
    <row r="217" s="96" customFormat="1" spans="1:6">
      <c r="A217" s="135" t="s">
        <v>345</v>
      </c>
      <c r="B217" s="133"/>
      <c r="C217" s="103">
        <v>9</v>
      </c>
      <c r="D217" s="123"/>
      <c r="E217" s="117">
        <v>0.9</v>
      </c>
      <c r="F217" s="103">
        <v>10</v>
      </c>
    </row>
    <row r="218" s="96" customFormat="1" spans="1:6">
      <c r="A218" s="135" t="s">
        <v>346</v>
      </c>
      <c r="B218" s="133"/>
      <c r="C218" s="103">
        <v>5695</v>
      </c>
      <c r="D218" s="123"/>
      <c r="E218" s="117">
        <v>0.912221688290886</v>
      </c>
      <c r="F218" s="103">
        <v>6243</v>
      </c>
    </row>
    <row r="219" s="96" customFormat="1" spans="1:6">
      <c r="A219" s="135" t="s">
        <v>347</v>
      </c>
      <c r="B219" s="133"/>
      <c r="C219" s="103">
        <v>215</v>
      </c>
      <c r="D219" s="123"/>
      <c r="E219" s="117">
        <v>0.318991097922849</v>
      </c>
      <c r="F219" s="103">
        <v>674</v>
      </c>
    </row>
    <row r="220" s="96" customFormat="1" spans="1:6">
      <c r="A220" s="135" t="s">
        <v>348</v>
      </c>
      <c r="B220" s="103">
        <v>645</v>
      </c>
      <c r="C220" s="103">
        <v>371</v>
      </c>
      <c r="D220" s="117">
        <v>0.575193798449612</v>
      </c>
      <c r="E220" s="117">
        <v>0.625632377740304</v>
      </c>
      <c r="F220" s="103">
        <v>593</v>
      </c>
    </row>
    <row r="221" s="96" customFormat="1" spans="1:6">
      <c r="A221" s="135" t="s">
        <v>349</v>
      </c>
      <c r="B221" s="133"/>
      <c r="C221" s="103">
        <v>0</v>
      </c>
      <c r="D221" s="123"/>
      <c r="E221" s="117"/>
      <c r="F221" s="103">
        <v>0</v>
      </c>
    </row>
    <row r="222" s="96" customFormat="1" spans="1:6">
      <c r="A222" s="135" t="s">
        <v>350</v>
      </c>
      <c r="B222" s="133"/>
      <c r="C222" s="103">
        <v>0</v>
      </c>
      <c r="D222" s="123"/>
      <c r="E222" s="117"/>
      <c r="F222" s="103">
        <v>0</v>
      </c>
    </row>
    <row r="223" s="96" customFormat="1" spans="1:6">
      <c r="A223" s="135" t="s">
        <v>351</v>
      </c>
      <c r="B223" s="133"/>
      <c r="C223" s="103">
        <v>157</v>
      </c>
      <c r="D223" s="123"/>
      <c r="E223" s="117">
        <v>0.572992700729927</v>
      </c>
      <c r="F223" s="103">
        <v>274</v>
      </c>
    </row>
    <row r="224" s="96" customFormat="1" spans="1:6">
      <c r="A224" s="135" t="s">
        <v>352</v>
      </c>
      <c r="B224" s="133"/>
      <c r="C224" s="103">
        <v>214</v>
      </c>
      <c r="D224" s="123"/>
      <c r="E224" s="117">
        <v>0.670846394984326</v>
      </c>
      <c r="F224" s="103">
        <v>319</v>
      </c>
    </row>
    <row r="225" s="96" customFormat="1" spans="1:6">
      <c r="A225" s="135" t="s">
        <v>353</v>
      </c>
      <c r="B225" s="112"/>
      <c r="C225" s="103">
        <v>0</v>
      </c>
      <c r="D225" s="123"/>
      <c r="E225" s="117"/>
      <c r="F225" s="103">
        <v>0</v>
      </c>
    </row>
    <row r="226" s="96" customFormat="1" spans="1:6">
      <c r="A226" s="135" t="s">
        <v>354</v>
      </c>
      <c r="B226" s="103">
        <v>0</v>
      </c>
      <c r="C226" s="103">
        <v>0</v>
      </c>
      <c r="D226" s="117"/>
      <c r="E226" s="117">
        <v>0</v>
      </c>
      <c r="F226" s="103">
        <v>687</v>
      </c>
    </row>
    <row r="227" s="96" customFormat="1" spans="1:6">
      <c r="A227" s="135" t="s">
        <v>355</v>
      </c>
      <c r="B227" s="112"/>
      <c r="C227" s="103">
        <v>0</v>
      </c>
      <c r="D227" s="123"/>
      <c r="E227" s="117"/>
      <c r="F227" s="103">
        <v>0</v>
      </c>
    </row>
    <row r="228" s="96" customFormat="1" spans="1:6">
      <c r="A228" s="135" t="s">
        <v>356</v>
      </c>
      <c r="B228" s="112"/>
      <c r="C228" s="103">
        <v>0</v>
      </c>
      <c r="D228" s="123"/>
      <c r="E228" s="117"/>
      <c r="F228" s="103">
        <v>0</v>
      </c>
    </row>
    <row r="229" s="96" customFormat="1" spans="1:6">
      <c r="A229" s="135" t="s">
        <v>357</v>
      </c>
      <c r="B229" s="112"/>
      <c r="C229" s="103">
        <v>0</v>
      </c>
      <c r="D229" s="123"/>
      <c r="E229" s="117">
        <v>0</v>
      </c>
      <c r="F229" s="103">
        <v>687</v>
      </c>
    </row>
    <row r="230" s="96" customFormat="1" spans="1:6">
      <c r="A230" s="135" t="s">
        <v>358</v>
      </c>
      <c r="B230" s="103">
        <v>0</v>
      </c>
      <c r="C230" s="103">
        <v>0</v>
      </c>
      <c r="D230" s="117"/>
      <c r="E230" s="117"/>
      <c r="F230" s="103">
        <v>0</v>
      </c>
    </row>
    <row r="231" s="96" customFormat="1" spans="1:6">
      <c r="A231" s="135" t="s">
        <v>359</v>
      </c>
      <c r="B231" s="112"/>
      <c r="C231" s="103">
        <v>0</v>
      </c>
      <c r="D231" s="123"/>
      <c r="E231" s="117"/>
      <c r="F231" s="103">
        <v>0</v>
      </c>
    </row>
    <row r="232" s="96" customFormat="1" spans="1:6">
      <c r="A232" s="135" t="s">
        <v>360</v>
      </c>
      <c r="B232" s="112"/>
      <c r="C232" s="103">
        <v>0</v>
      </c>
      <c r="D232" s="123"/>
      <c r="E232" s="117"/>
      <c r="F232" s="103">
        <v>0</v>
      </c>
    </row>
    <row r="233" s="96" customFormat="1" spans="1:6">
      <c r="A233" s="135" t="s">
        <v>361</v>
      </c>
      <c r="B233" s="112"/>
      <c r="C233" s="103">
        <v>0</v>
      </c>
      <c r="D233" s="123"/>
      <c r="E233" s="117"/>
      <c r="F233" s="103">
        <v>0</v>
      </c>
    </row>
    <row r="234" s="96" customFormat="1" spans="1:6">
      <c r="A234" s="135" t="s">
        <v>362</v>
      </c>
      <c r="B234" s="103">
        <v>1448</v>
      </c>
      <c r="C234" s="103">
        <v>1731</v>
      </c>
      <c r="D234" s="117">
        <v>1.19544198895028</v>
      </c>
      <c r="E234" s="117">
        <v>0.997119815668203</v>
      </c>
      <c r="F234" s="103">
        <v>1736</v>
      </c>
    </row>
    <row r="235" s="96" customFormat="1" spans="1:6">
      <c r="A235" s="135" t="s">
        <v>363</v>
      </c>
      <c r="B235" s="112"/>
      <c r="C235" s="103">
        <v>1731</v>
      </c>
      <c r="D235" s="123"/>
      <c r="E235" s="117">
        <v>0.997119815668203</v>
      </c>
      <c r="F235" s="103">
        <v>1736</v>
      </c>
    </row>
    <row r="236" s="96" customFormat="1" spans="1:6">
      <c r="A236" s="135" t="s">
        <v>364</v>
      </c>
      <c r="B236" s="112"/>
      <c r="C236" s="103">
        <v>0</v>
      </c>
      <c r="D236" s="123"/>
      <c r="E236" s="117"/>
      <c r="F236" s="103">
        <v>0</v>
      </c>
    </row>
    <row r="237" s="96" customFormat="1" spans="1:6">
      <c r="A237" s="135" t="s">
        <v>365</v>
      </c>
      <c r="B237" s="112"/>
      <c r="C237" s="103">
        <v>0</v>
      </c>
      <c r="D237" s="123"/>
      <c r="E237" s="117"/>
      <c r="F237" s="103">
        <v>0</v>
      </c>
    </row>
    <row r="238" s="96" customFormat="1" spans="1:6">
      <c r="A238" s="135" t="s">
        <v>366</v>
      </c>
      <c r="B238" s="103">
        <v>2440</v>
      </c>
      <c r="C238" s="103">
        <v>2380</v>
      </c>
      <c r="D238" s="117">
        <v>0.975409836065574</v>
      </c>
      <c r="E238" s="117">
        <v>1.02497846683893</v>
      </c>
      <c r="F238" s="103">
        <v>2322</v>
      </c>
    </row>
    <row r="239" s="96" customFormat="1" spans="1:6">
      <c r="A239" s="135" t="s">
        <v>367</v>
      </c>
      <c r="B239" s="112"/>
      <c r="C239" s="103">
        <v>15</v>
      </c>
      <c r="D239" s="123"/>
      <c r="E239" s="117"/>
      <c r="F239" s="103">
        <v>0</v>
      </c>
    </row>
    <row r="240" s="96" customFormat="1" spans="1:6">
      <c r="A240" s="135" t="s">
        <v>368</v>
      </c>
      <c r="B240" s="112"/>
      <c r="C240" s="103">
        <v>2265</v>
      </c>
      <c r="D240" s="123"/>
      <c r="E240" s="117">
        <v>1.06387975575388</v>
      </c>
      <c r="F240" s="103">
        <v>2129</v>
      </c>
    </row>
    <row r="241" s="96" customFormat="1" spans="1:6">
      <c r="A241" s="135" t="s">
        <v>369</v>
      </c>
      <c r="B241" s="112"/>
      <c r="C241" s="103">
        <v>0</v>
      </c>
      <c r="D241" s="123"/>
      <c r="E241" s="117">
        <v>0</v>
      </c>
      <c r="F241" s="103">
        <v>50</v>
      </c>
    </row>
    <row r="242" s="96" customFormat="1" spans="1:6">
      <c r="A242" s="135" t="s">
        <v>370</v>
      </c>
      <c r="B242" s="112"/>
      <c r="C242" s="103">
        <v>0</v>
      </c>
      <c r="D242" s="123"/>
      <c r="E242" s="117"/>
      <c r="F242" s="103">
        <v>0</v>
      </c>
    </row>
    <row r="243" s="96" customFormat="1" spans="1:6">
      <c r="A243" s="135" t="s">
        <v>371</v>
      </c>
      <c r="B243" s="112"/>
      <c r="C243" s="103">
        <v>100</v>
      </c>
      <c r="D243" s="123"/>
      <c r="E243" s="117">
        <v>0.699300699300699</v>
      </c>
      <c r="F243" s="103">
        <v>143</v>
      </c>
    </row>
    <row r="244" s="96" customFormat="1" spans="1:6">
      <c r="A244" s="135" t="s">
        <v>372</v>
      </c>
      <c r="B244" s="103">
        <v>914</v>
      </c>
      <c r="C244" s="103">
        <v>915</v>
      </c>
      <c r="D244" s="117">
        <v>1.00109409190372</v>
      </c>
      <c r="E244" s="117">
        <v>0.398692810457516</v>
      </c>
      <c r="F244" s="103">
        <v>2295</v>
      </c>
    </row>
    <row r="245" s="96" customFormat="1" spans="1:6">
      <c r="A245" s="135" t="s">
        <v>373</v>
      </c>
      <c r="B245" s="112"/>
      <c r="C245" s="103">
        <v>0</v>
      </c>
      <c r="D245" s="123"/>
      <c r="E245" s="117"/>
      <c r="F245" s="103">
        <v>0</v>
      </c>
    </row>
    <row r="246" s="96" customFormat="1" spans="1:6">
      <c r="A246" s="135" t="s">
        <v>374</v>
      </c>
      <c r="B246" s="112"/>
      <c r="C246" s="103">
        <v>0</v>
      </c>
      <c r="D246" s="123"/>
      <c r="E246" s="117"/>
      <c r="F246" s="103">
        <v>0</v>
      </c>
    </row>
    <row r="247" s="96" customFormat="1" spans="1:6">
      <c r="A247" s="135" t="s">
        <v>375</v>
      </c>
      <c r="B247" s="112"/>
      <c r="C247" s="103">
        <v>0</v>
      </c>
      <c r="D247" s="123"/>
      <c r="E247" s="117"/>
      <c r="F247" s="103">
        <v>0</v>
      </c>
    </row>
    <row r="248" s="96" customFormat="1" spans="1:6">
      <c r="A248" s="135" t="s">
        <v>376</v>
      </c>
      <c r="B248" s="112"/>
      <c r="C248" s="103">
        <v>0</v>
      </c>
      <c r="D248" s="123"/>
      <c r="E248" s="117"/>
      <c r="F248" s="103">
        <v>0</v>
      </c>
    </row>
    <row r="249" s="96" customFormat="1" spans="1:6">
      <c r="A249" s="135" t="s">
        <v>377</v>
      </c>
      <c r="B249" s="112"/>
      <c r="C249" s="103">
        <v>0</v>
      </c>
      <c r="D249" s="123"/>
      <c r="E249" s="117"/>
      <c r="F249" s="103">
        <v>0</v>
      </c>
    </row>
    <row r="250" s="96" customFormat="1" spans="1:6">
      <c r="A250" s="135" t="s">
        <v>378</v>
      </c>
      <c r="B250" s="112"/>
      <c r="C250" s="103">
        <v>915</v>
      </c>
      <c r="D250" s="123"/>
      <c r="E250" s="117">
        <v>0.398692810457516</v>
      </c>
      <c r="F250" s="103">
        <v>2295</v>
      </c>
    </row>
    <row r="251" s="96" customFormat="1" spans="1:6">
      <c r="A251" s="135" t="s">
        <v>379</v>
      </c>
      <c r="B251" s="103">
        <v>62</v>
      </c>
      <c r="C251" s="103">
        <v>2903</v>
      </c>
      <c r="D251" s="117">
        <v>46.8225806451613</v>
      </c>
      <c r="E251" s="117">
        <v>-3.09158679446219</v>
      </c>
      <c r="F251" s="103">
        <v>-939</v>
      </c>
    </row>
    <row r="252" s="96" customFormat="1" spans="1:6">
      <c r="A252" s="135" t="s">
        <v>380</v>
      </c>
      <c r="B252" s="112"/>
      <c r="C252" s="103">
        <v>2903</v>
      </c>
      <c r="D252" s="123"/>
      <c r="E252" s="117">
        <v>-3.09158679446219</v>
      </c>
      <c r="F252" s="103">
        <v>-939</v>
      </c>
    </row>
    <row r="253" s="96" customFormat="1" spans="1:6">
      <c r="A253" s="135" t="s">
        <v>381</v>
      </c>
      <c r="B253" s="103">
        <v>6953</v>
      </c>
      <c r="C253" s="103">
        <v>5138</v>
      </c>
      <c r="D253" s="117">
        <v>0.738961599309651</v>
      </c>
      <c r="E253" s="117">
        <v>0.272862453531598</v>
      </c>
      <c r="F253" s="103">
        <v>18830</v>
      </c>
    </row>
    <row r="254" s="96" customFormat="1" spans="1:6">
      <c r="A254" s="135" t="s">
        <v>382</v>
      </c>
      <c r="B254" s="112"/>
      <c r="C254" s="103">
        <v>835</v>
      </c>
      <c r="D254" s="123"/>
      <c r="E254" s="117">
        <v>0.99523241954708</v>
      </c>
      <c r="F254" s="103">
        <v>839</v>
      </c>
    </row>
    <row r="255" s="96" customFormat="1" spans="1:6">
      <c r="A255" s="135" t="s">
        <v>206</v>
      </c>
      <c r="B255" s="112"/>
      <c r="C255" s="103">
        <v>771</v>
      </c>
      <c r="D255" s="123"/>
      <c r="E255" s="117">
        <v>1.02390438247012</v>
      </c>
      <c r="F255" s="103">
        <v>753</v>
      </c>
    </row>
    <row r="256" s="96" customFormat="1" spans="1:6">
      <c r="A256" s="135" t="s">
        <v>207</v>
      </c>
      <c r="B256" s="112"/>
      <c r="C256" s="103">
        <v>64</v>
      </c>
      <c r="D256" s="123"/>
      <c r="E256" s="117">
        <v>0.744186046511628</v>
      </c>
      <c r="F256" s="103">
        <v>86</v>
      </c>
    </row>
    <row r="257" s="96" customFormat="1" spans="1:6">
      <c r="A257" s="135" t="s">
        <v>208</v>
      </c>
      <c r="B257" s="112"/>
      <c r="C257" s="103">
        <v>0</v>
      </c>
      <c r="D257" s="123"/>
      <c r="E257" s="117"/>
      <c r="F257" s="103">
        <v>0</v>
      </c>
    </row>
    <row r="258" s="96" customFormat="1" spans="1:6">
      <c r="A258" s="135" t="s">
        <v>383</v>
      </c>
      <c r="B258" s="112"/>
      <c r="C258" s="103">
        <v>0</v>
      </c>
      <c r="D258" s="123"/>
      <c r="E258" s="117"/>
      <c r="F258" s="103">
        <v>0</v>
      </c>
    </row>
    <row r="259" s="96" customFormat="1" spans="1:6">
      <c r="A259" s="135" t="s">
        <v>384</v>
      </c>
      <c r="B259" s="103">
        <v>0</v>
      </c>
      <c r="C259" s="103">
        <v>0</v>
      </c>
      <c r="D259" s="117"/>
      <c r="E259" s="117">
        <v>0</v>
      </c>
      <c r="F259" s="103">
        <v>115</v>
      </c>
    </row>
    <row r="260" s="96" customFormat="1" spans="1:6">
      <c r="A260" s="135" t="s">
        <v>385</v>
      </c>
      <c r="B260" s="112"/>
      <c r="C260" s="103">
        <v>0</v>
      </c>
      <c r="D260" s="123"/>
      <c r="E260" s="117"/>
      <c r="F260" s="103">
        <v>0</v>
      </c>
    </row>
    <row r="261" s="96" customFormat="1" spans="1:6">
      <c r="A261" s="135" t="s">
        <v>386</v>
      </c>
      <c r="B261" s="112"/>
      <c r="C261" s="103">
        <v>0</v>
      </c>
      <c r="D261" s="123"/>
      <c r="E261" s="117"/>
      <c r="F261" s="103">
        <v>0</v>
      </c>
    </row>
    <row r="262" s="96" customFormat="1" spans="1:6">
      <c r="A262" s="135" t="s">
        <v>387</v>
      </c>
      <c r="B262" s="112"/>
      <c r="C262" s="103">
        <v>0</v>
      </c>
      <c r="D262" s="123"/>
      <c r="E262" s="117"/>
      <c r="F262" s="103">
        <v>0</v>
      </c>
    </row>
    <row r="263" s="96" customFormat="1" spans="1:6">
      <c r="A263" s="135" t="s">
        <v>388</v>
      </c>
      <c r="B263" s="112"/>
      <c r="C263" s="103">
        <v>0</v>
      </c>
      <c r="D263" s="123"/>
      <c r="E263" s="117"/>
      <c r="F263" s="103">
        <v>0</v>
      </c>
    </row>
    <row r="264" s="96" customFormat="1" spans="1:6">
      <c r="A264" s="135" t="s">
        <v>389</v>
      </c>
      <c r="B264" s="112"/>
      <c r="C264" s="103">
        <v>0</v>
      </c>
      <c r="D264" s="123"/>
      <c r="E264" s="117"/>
      <c r="F264" s="103">
        <v>0</v>
      </c>
    </row>
    <row r="265" s="96" customFormat="1" spans="1:6">
      <c r="A265" s="135" t="s">
        <v>390</v>
      </c>
      <c r="B265" s="112"/>
      <c r="C265" s="103">
        <v>0</v>
      </c>
      <c r="D265" s="123"/>
      <c r="E265" s="117"/>
      <c r="F265" s="103">
        <v>0</v>
      </c>
    </row>
    <row r="266" s="96" customFormat="1" spans="1:6">
      <c r="A266" s="135" t="s">
        <v>391</v>
      </c>
      <c r="B266" s="112"/>
      <c r="C266" s="103">
        <v>0</v>
      </c>
      <c r="D266" s="123"/>
      <c r="E266" s="117"/>
      <c r="F266" s="103">
        <v>0</v>
      </c>
    </row>
    <row r="267" s="96" customFormat="1" spans="1:6">
      <c r="A267" s="135" t="s">
        <v>392</v>
      </c>
      <c r="B267" s="112"/>
      <c r="C267" s="103">
        <v>0</v>
      </c>
      <c r="D267" s="123"/>
      <c r="E267" s="117">
        <v>0</v>
      </c>
      <c r="F267" s="103">
        <v>115</v>
      </c>
    </row>
    <row r="268" s="96" customFormat="1" spans="1:6">
      <c r="A268" s="135" t="s">
        <v>393</v>
      </c>
      <c r="B268" s="103">
        <v>845</v>
      </c>
      <c r="C268" s="103">
        <v>875</v>
      </c>
      <c r="D268" s="117">
        <v>1.03550295857988</v>
      </c>
      <c r="E268" s="117">
        <v>1.08024691358025</v>
      </c>
      <c r="F268" s="103">
        <v>810</v>
      </c>
    </row>
    <row r="269" s="96" customFormat="1" spans="1:6">
      <c r="A269" s="135" t="s">
        <v>385</v>
      </c>
      <c r="B269" s="112"/>
      <c r="C269" s="103">
        <v>139</v>
      </c>
      <c r="D269" s="123"/>
      <c r="E269" s="117">
        <v>1.28703703703704</v>
      </c>
      <c r="F269" s="103">
        <v>108</v>
      </c>
    </row>
    <row r="270" s="96" customFormat="1" spans="1:6">
      <c r="A270" s="135" t="s">
        <v>394</v>
      </c>
      <c r="B270" s="112"/>
      <c r="C270" s="103">
        <v>736</v>
      </c>
      <c r="D270" s="123"/>
      <c r="E270" s="117">
        <v>1.04843304843305</v>
      </c>
      <c r="F270" s="103">
        <v>702</v>
      </c>
    </row>
    <row r="271" s="96" customFormat="1" spans="1:6">
      <c r="A271" s="135" t="s">
        <v>395</v>
      </c>
      <c r="B271" s="112"/>
      <c r="C271" s="103">
        <v>0</v>
      </c>
      <c r="D271" s="123"/>
      <c r="E271" s="117"/>
      <c r="F271" s="103">
        <v>0</v>
      </c>
    </row>
    <row r="272" s="96" customFormat="1" spans="1:6">
      <c r="A272" s="135" t="s">
        <v>396</v>
      </c>
      <c r="B272" s="112"/>
      <c r="C272" s="103">
        <v>0</v>
      </c>
      <c r="D272" s="123"/>
      <c r="E272" s="117"/>
      <c r="F272" s="103">
        <v>0</v>
      </c>
    </row>
    <row r="273" s="96" customFormat="1" spans="1:6">
      <c r="A273" s="135" t="s">
        <v>397</v>
      </c>
      <c r="B273" s="112"/>
      <c r="C273" s="103">
        <v>0</v>
      </c>
      <c r="D273" s="123"/>
      <c r="E273" s="117"/>
      <c r="F273" s="103">
        <v>0</v>
      </c>
    </row>
    <row r="274" s="96" customFormat="1" spans="1:6">
      <c r="A274" s="135" t="s">
        <v>398</v>
      </c>
      <c r="B274" s="103">
        <v>666</v>
      </c>
      <c r="C274" s="103">
        <v>499</v>
      </c>
      <c r="D274" s="117">
        <v>0.749249249249249</v>
      </c>
      <c r="E274" s="117">
        <v>0.184336904322128</v>
      </c>
      <c r="F274" s="103">
        <v>2707</v>
      </c>
    </row>
    <row r="275" s="96" customFormat="1" spans="1:6">
      <c r="A275" s="135" t="s">
        <v>385</v>
      </c>
      <c r="B275" s="112"/>
      <c r="C275" s="103">
        <v>132</v>
      </c>
      <c r="D275" s="123"/>
      <c r="E275" s="117">
        <v>1.02325581395349</v>
      </c>
      <c r="F275" s="103">
        <v>129</v>
      </c>
    </row>
    <row r="276" s="96" customFormat="1" spans="1:6">
      <c r="A276" s="135" t="s">
        <v>399</v>
      </c>
      <c r="B276" s="112"/>
      <c r="C276" s="103">
        <v>267</v>
      </c>
      <c r="D276" s="123"/>
      <c r="E276" s="117">
        <v>1.09876543209877</v>
      </c>
      <c r="F276" s="103">
        <v>243</v>
      </c>
    </row>
    <row r="277" s="96" customFormat="1" spans="1:6">
      <c r="A277" s="135" t="s">
        <v>400</v>
      </c>
      <c r="B277" s="112"/>
      <c r="C277" s="103">
        <v>0</v>
      </c>
      <c r="D277" s="123"/>
      <c r="E277" s="117">
        <v>0</v>
      </c>
      <c r="F277" s="103">
        <v>25</v>
      </c>
    </row>
    <row r="278" s="96" customFormat="1" spans="1:6">
      <c r="A278" s="135" t="s">
        <v>401</v>
      </c>
      <c r="B278" s="112"/>
      <c r="C278" s="103">
        <v>100</v>
      </c>
      <c r="D278" s="123"/>
      <c r="E278" s="117">
        <v>0.0432900432900433</v>
      </c>
      <c r="F278" s="103">
        <v>2310</v>
      </c>
    </row>
    <row r="279" s="96" customFormat="1" spans="1:6">
      <c r="A279" s="135" t="s">
        <v>402</v>
      </c>
      <c r="B279" s="112"/>
      <c r="C279" s="103">
        <v>0</v>
      </c>
      <c r="D279" s="123"/>
      <c r="E279" s="117"/>
      <c r="F279" s="103">
        <v>0</v>
      </c>
    </row>
    <row r="280" s="96" customFormat="1" spans="1:6">
      <c r="A280" s="135" t="s">
        <v>403</v>
      </c>
      <c r="B280" s="103">
        <v>0</v>
      </c>
      <c r="C280" s="103">
        <v>0</v>
      </c>
      <c r="D280" s="117"/>
      <c r="E280" s="117">
        <v>0</v>
      </c>
      <c r="F280" s="103">
        <v>662</v>
      </c>
    </row>
    <row r="281" s="96" customFormat="1" spans="1:6">
      <c r="A281" s="135" t="s">
        <v>385</v>
      </c>
      <c r="B281" s="112"/>
      <c r="C281" s="103">
        <v>0</v>
      </c>
      <c r="D281" s="123"/>
      <c r="E281" s="117"/>
      <c r="F281" s="103">
        <v>0</v>
      </c>
    </row>
    <row r="282" s="96" customFormat="1" spans="1:6">
      <c r="A282" s="135" t="s">
        <v>404</v>
      </c>
      <c r="B282" s="112"/>
      <c r="C282" s="103">
        <v>0</v>
      </c>
      <c r="D282" s="123"/>
      <c r="E282" s="117"/>
      <c r="F282" s="103">
        <v>0</v>
      </c>
    </row>
    <row r="283" s="96" customFormat="1" spans="1:6">
      <c r="A283" s="135" t="s">
        <v>405</v>
      </c>
      <c r="B283" s="112"/>
      <c r="C283" s="103">
        <v>0</v>
      </c>
      <c r="D283" s="123"/>
      <c r="E283" s="117">
        <v>0</v>
      </c>
      <c r="F283" s="103">
        <v>662</v>
      </c>
    </row>
    <row r="284" s="96" customFormat="1" spans="1:6">
      <c r="A284" s="135" t="s">
        <v>406</v>
      </c>
      <c r="B284" s="112"/>
      <c r="C284" s="103">
        <v>0</v>
      </c>
      <c r="D284" s="123"/>
      <c r="E284" s="117"/>
      <c r="F284" s="103">
        <v>0</v>
      </c>
    </row>
    <row r="285" s="96" customFormat="1" spans="1:6">
      <c r="A285" s="135" t="s">
        <v>407</v>
      </c>
      <c r="B285" s="103">
        <v>199</v>
      </c>
      <c r="C285" s="103">
        <v>149</v>
      </c>
      <c r="D285" s="117">
        <v>0.748743718592965</v>
      </c>
      <c r="E285" s="117">
        <v>0.56015037593985</v>
      </c>
      <c r="F285" s="103">
        <v>266</v>
      </c>
    </row>
    <row r="286" s="96" customFormat="1" spans="1:6">
      <c r="A286" s="135" t="s">
        <v>408</v>
      </c>
      <c r="B286" s="112"/>
      <c r="C286" s="103">
        <v>149</v>
      </c>
      <c r="D286" s="123"/>
      <c r="E286" s="117">
        <v>0.993333333333333</v>
      </c>
      <c r="F286" s="103">
        <v>150</v>
      </c>
    </row>
    <row r="287" s="96" customFormat="1" spans="1:6">
      <c r="A287" s="135" t="s">
        <v>409</v>
      </c>
      <c r="B287" s="112"/>
      <c r="C287" s="103">
        <v>0</v>
      </c>
      <c r="D287" s="123"/>
      <c r="E287" s="117">
        <v>0</v>
      </c>
      <c r="F287" s="103">
        <v>114</v>
      </c>
    </row>
    <row r="288" s="96" customFormat="1" spans="1:6">
      <c r="A288" s="135" t="s">
        <v>410</v>
      </c>
      <c r="B288" s="112"/>
      <c r="C288" s="103">
        <v>0</v>
      </c>
      <c r="D288" s="123"/>
      <c r="E288" s="117"/>
      <c r="F288" s="103">
        <v>0</v>
      </c>
    </row>
    <row r="289" s="96" customFormat="1" spans="1:6">
      <c r="A289" s="135" t="s">
        <v>411</v>
      </c>
      <c r="B289" s="112"/>
      <c r="C289" s="103">
        <v>0</v>
      </c>
      <c r="D289" s="123"/>
      <c r="E289" s="117">
        <v>0</v>
      </c>
      <c r="F289" s="103">
        <v>2</v>
      </c>
    </row>
    <row r="290" s="96" customFormat="1" spans="1:6">
      <c r="A290" s="135" t="s">
        <v>412</v>
      </c>
      <c r="B290" s="103">
        <v>108</v>
      </c>
      <c r="C290" s="103">
        <v>151</v>
      </c>
      <c r="D290" s="117">
        <v>1.39814814814815</v>
      </c>
      <c r="E290" s="117">
        <v>0.877906976744186</v>
      </c>
      <c r="F290" s="103">
        <v>172</v>
      </c>
    </row>
    <row r="291" s="96" customFormat="1" spans="1:6">
      <c r="A291" s="135" t="s">
        <v>385</v>
      </c>
      <c r="B291" s="112"/>
      <c r="C291" s="103">
        <v>0</v>
      </c>
      <c r="D291" s="123"/>
      <c r="E291" s="117">
        <v>0</v>
      </c>
      <c r="F291" s="103">
        <v>-3</v>
      </c>
    </row>
    <row r="292" s="96" customFormat="1" spans="1:6">
      <c r="A292" s="135" t="s">
        <v>413</v>
      </c>
      <c r="B292" s="112"/>
      <c r="C292" s="103">
        <v>109</v>
      </c>
      <c r="D292" s="123"/>
      <c r="E292" s="117">
        <v>0.947826086956522</v>
      </c>
      <c r="F292" s="103">
        <v>115</v>
      </c>
    </row>
    <row r="293" s="96" customFormat="1" spans="1:6">
      <c r="A293" s="135" t="s">
        <v>414</v>
      </c>
      <c r="B293" s="112"/>
      <c r="C293" s="103">
        <v>0</v>
      </c>
      <c r="D293" s="123"/>
      <c r="E293" s="117"/>
      <c r="F293" s="103">
        <v>0</v>
      </c>
    </row>
    <row r="294" s="96" customFormat="1" spans="1:6">
      <c r="A294" s="135" t="s">
        <v>415</v>
      </c>
      <c r="B294" s="112"/>
      <c r="C294" s="103">
        <v>10</v>
      </c>
      <c r="D294" s="123"/>
      <c r="E294" s="117">
        <v>0.25</v>
      </c>
      <c r="F294" s="103">
        <v>40</v>
      </c>
    </row>
    <row r="295" s="96" customFormat="1" spans="1:6">
      <c r="A295" s="135" t="s">
        <v>416</v>
      </c>
      <c r="B295" s="112"/>
      <c r="C295" s="103">
        <v>0</v>
      </c>
      <c r="D295" s="123"/>
      <c r="E295" s="117"/>
      <c r="F295" s="103">
        <v>0</v>
      </c>
    </row>
    <row r="296" s="96" customFormat="1" spans="1:6">
      <c r="A296" s="135" t="s">
        <v>417</v>
      </c>
      <c r="B296" s="112"/>
      <c r="C296" s="103">
        <v>32</v>
      </c>
      <c r="D296" s="123"/>
      <c r="E296" s="117">
        <v>1.6</v>
      </c>
      <c r="F296" s="103">
        <v>20</v>
      </c>
    </row>
    <row r="297" s="96" customFormat="1" spans="1:6">
      <c r="A297" s="135" t="s">
        <v>418</v>
      </c>
      <c r="B297" s="103">
        <v>0</v>
      </c>
      <c r="C297" s="103">
        <v>-2</v>
      </c>
      <c r="D297" s="117"/>
      <c r="E297" s="117">
        <v>-0.1</v>
      </c>
      <c r="F297" s="103">
        <v>20</v>
      </c>
    </row>
    <row r="298" s="96" customFormat="1" spans="1:6">
      <c r="A298" s="135" t="s">
        <v>419</v>
      </c>
      <c r="B298" s="112"/>
      <c r="C298" s="103">
        <v>0</v>
      </c>
      <c r="D298" s="123"/>
      <c r="E298" s="117"/>
      <c r="F298" s="103">
        <v>0</v>
      </c>
    </row>
    <row r="299" s="96" customFormat="1" spans="1:6">
      <c r="A299" s="135" t="s">
        <v>420</v>
      </c>
      <c r="B299" s="112"/>
      <c r="C299" s="103">
        <v>-2</v>
      </c>
      <c r="D299" s="123"/>
      <c r="E299" s="117"/>
      <c r="F299" s="103">
        <v>0</v>
      </c>
    </row>
    <row r="300" s="96" customFormat="1" spans="1:6">
      <c r="A300" s="135" t="s">
        <v>421</v>
      </c>
      <c r="B300" s="112"/>
      <c r="C300" s="103">
        <v>0</v>
      </c>
      <c r="D300" s="123"/>
      <c r="E300" s="117">
        <v>0</v>
      </c>
      <c r="F300" s="103">
        <v>20</v>
      </c>
    </row>
    <row r="301" s="96" customFormat="1" spans="1:6">
      <c r="A301" s="135" t="s">
        <v>422</v>
      </c>
      <c r="B301" s="103">
        <v>0</v>
      </c>
      <c r="C301" s="103">
        <v>0</v>
      </c>
      <c r="D301" s="117"/>
      <c r="E301" s="117"/>
      <c r="F301" s="103">
        <v>0</v>
      </c>
    </row>
    <row r="302" s="96" customFormat="1" spans="1:6">
      <c r="A302" s="135" t="s">
        <v>423</v>
      </c>
      <c r="B302" s="112"/>
      <c r="C302" s="103">
        <v>0</v>
      </c>
      <c r="D302" s="123"/>
      <c r="E302" s="117"/>
      <c r="F302" s="103">
        <v>0</v>
      </c>
    </row>
    <row r="303" s="96" customFormat="1" spans="1:6">
      <c r="A303" s="135" t="s">
        <v>424</v>
      </c>
      <c r="B303" s="112"/>
      <c r="C303" s="103">
        <v>0</v>
      </c>
      <c r="D303" s="123"/>
      <c r="E303" s="117"/>
      <c r="F303" s="103">
        <v>0</v>
      </c>
    </row>
    <row r="304" s="96" customFormat="1" spans="1:6">
      <c r="A304" s="135" t="s">
        <v>425</v>
      </c>
      <c r="B304" s="103">
        <v>4164</v>
      </c>
      <c r="C304" s="103">
        <v>2631</v>
      </c>
      <c r="D304" s="117">
        <v>0.631844380403458</v>
      </c>
      <c r="E304" s="117">
        <v>0.198731021980512</v>
      </c>
      <c r="F304" s="103">
        <v>13239</v>
      </c>
    </row>
    <row r="305" s="96" customFormat="1" spans="1:6">
      <c r="A305" s="135" t="s">
        <v>426</v>
      </c>
      <c r="B305" s="112"/>
      <c r="C305" s="103">
        <v>-1</v>
      </c>
      <c r="D305" s="123"/>
      <c r="E305" s="117">
        <v>-0.00662251655629139</v>
      </c>
      <c r="F305" s="103">
        <v>151</v>
      </c>
    </row>
    <row r="306" s="96" customFormat="1" spans="1:6">
      <c r="A306" s="135" t="s">
        <v>427</v>
      </c>
      <c r="B306" s="112"/>
      <c r="C306" s="103">
        <v>0</v>
      </c>
      <c r="D306" s="123"/>
      <c r="E306" s="117"/>
      <c r="F306" s="103">
        <v>0</v>
      </c>
    </row>
    <row r="307" s="96" customFormat="1" spans="1:6">
      <c r="A307" s="135" t="s">
        <v>428</v>
      </c>
      <c r="B307" s="112"/>
      <c r="C307" s="103">
        <v>0</v>
      </c>
      <c r="D307" s="123"/>
      <c r="E307" s="117"/>
      <c r="F307" s="103">
        <v>0</v>
      </c>
    </row>
    <row r="308" s="96" customFormat="1" spans="1:6">
      <c r="A308" s="135" t="s">
        <v>429</v>
      </c>
      <c r="B308" s="112"/>
      <c r="C308" s="103">
        <v>2632</v>
      </c>
      <c r="D308" s="123"/>
      <c r="E308" s="117">
        <v>0.201100244498778</v>
      </c>
      <c r="F308" s="103">
        <v>13088</v>
      </c>
    </row>
    <row r="309" s="96" customFormat="1" spans="1:6">
      <c r="A309" s="135" t="s">
        <v>430</v>
      </c>
      <c r="B309" s="103">
        <v>17333</v>
      </c>
      <c r="C309" s="103">
        <v>16868</v>
      </c>
      <c r="D309" s="117">
        <v>0.973172561010789</v>
      </c>
      <c r="E309" s="117">
        <v>1.41986531986532</v>
      </c>
      <c r="F309" s="103">
        <v>11880</v>
      </c>
    </row>
    <row r="310" s="96" customFormat="1" spans="1:6">
      <c r="A310" s="135" t="s">
        <v>431</v>
      </c>
      <c r="B310" s="103">
        <v>6542</v>
      </c>
      <c r="C310" s="103">
        <v>6067</v>
      </c>
      <c r="D310" s="117">
        <v>0.927392234790584</v>
      </c>
      <c r="E310" s="117">
        <v>1.22863507492912</v>
      </c>
      <c r="F310" s="103">
        <v>4938</v>
      </c>
    </row>
    <row r="311" s="96" customFormat="1" spans="1:6">
      <c r="A311" s="135" t="s">
        <v>206</v>
      </c>
      <c r="B311" s="133"/>
      <c r="C311" s="103">
        <v>1069</v>
      </c>
      <c r="D311" s="123"/>
      <c r="E311" s="117">
        <v>0.915239726027397</v>
      </c>
      <c r="F311" s="103">
        <v>1168</v>
      </c>
    </row>
    <row r="312" s="96" customFormat="1" spans="1:6">
      <c r="A312" s="135" t="s">
        <v>207</v>
      </c>
      <c r="B312" s="133"/>
      <c r="C312" s="103">
        <v>117</v>
      </c>
      <c r="D312" s="123"/>
      <c r="E312" s="117"/>
      <c r="F312" s="103">
        <v>0</v>
      </c>
    </row>
    <row r="313" s="96" customFormat="1" spans="1:6">
      <c r="A313" s="135" t="s">
        <v>208</v>
      </c>
      <c r="B313" s="133"/>
      <c r="C313" s="103">
        <v>0</v>
      </c>
      <c r="D313" s="123"/>
      <c r="E313" s="117"/>
      <c r="F313" s="103">
        <v>0</v>
      </c>
    </row>
    <row r="314" s="96" customFormat="1" spans="1:6">
      <c r="A314" s="135" t="s">
        <v>432</v>
      </c>
      <c r="B314" s="133"/>
      <c r="C314" s="103">
        <v>728</v>
      </c>
      <c r="D314" s="123"/>
      <c r="E314" s="117">
        <v>1.26829268292683</v>
      </c>
      <c r="F314" s="103">
        <v>574</v>
      </c>
    </row>
    <row r="315" s="96" customFormat="1" spans="1:6">
      <c r="A315" s="135" t="s">
        <v>433</v>
      </c>
      <c r="B315" s="112"/>
      <c r="C315" s="103">
        <v>0</v>
      </c>
      <c r="D315" s="123"/>
      <c r="E315" s="117"/>
      <c r="F315" s="103">
        <v>0</v>
      </c>
    </row>
    <row r="316" s="96" customFormat="1" spans="1:6">
      <c r="A316" s="135" t="s">
        <v>434</v>
      </c>
      <c r="B316" s="112"/>
      <c r="C316" s="103">
        <v>0</v>
      </c>
      <c r="D316" s="123"/>
      <c r="E316" s="117"/>
      <c r="F316" s="103">
        <v>0</v>
      </c>
    </row>
    <row r="317" s="96" customFormat="1" spans="1:6">
      <c r="A317" s="135" t="s">
        <v>435</v>
      </c>
      <c r="B317" s="112"/>
      <c r="C317" s="103">
        <v>2444</v>
      </c>
      <c r="D317" s="123"/>
      <c r="E317" s="117">
        <v>1.20216428922774</v>
      </c>
      <c r="F317" s="103">
        <v>2033</v>
      </c>
    </row>
    <row r="318" s="96" customFormat="1" spans="1:6">
      <c r="A318" s="135" t="s">
        <v>436</v>
      </c>
      <c r="B318" s="112"/>
      <c r="C318" s="103">
        <v>0</v>
      </c>
      <c r="D318" s="123"/>
      <c r="E318" s="117"/>
      <c r="F318" s="103">
        <v>0</v>
      </c>
    </row>
    <row r="319" s="96" customFormat="1" spans="1:6">
      <c r="A319" s="135" t="s">
        <v>437</v>
      </c>
      <c r="B319" s="112"/>
      <c r="C319" s="103">
        <v>531</v>
      </c>
      <c r="D319" s="123"/>
      <c r="E319" s="117">
        <v>1.22916666666667</v>
      </c>
      <c r="F319" s="103">
        <v>432</v>
      </c>
    </row>
    <row r="320" s="96" customFormat="1" spans="1:6">
      <c r="A320" s="135" t="s">
        <v>438</v>
      </c>
      <c r="B320" s="112"/>
      <c r="C320" s="103">
        <v>0</v>
      </c>
      <c r="D320" s="123"/>
      <c r="E320" s="117"/>
      <c r="F320" s="103">
        <v>0</v>
      </c>
    </row>
    <row r="321" s="96" customFormat="1" spans="1:6">
      <c r="A321" s="135" t="s">
        <v>439</v>
      </c>
      <c r="B321" s="112"/>
      <c r="C321" s="103">
        <v>237</v>
      </c>
      <c r="D321" s="123"/>
      <c r="E321" s="117">
        <v>1.39411764705882</v>
      </c>
      <c r="F321" s="103">
        <v>170</v>
      </c>
    </row>
    <row r="322" s="96" customFormat="1" spans="1:6">
      <c r="A322" s="135" t="s">
        <v>440</v>
      </c>
      <c r="B322" s="112"/>
      <c r="C322" s="103">
        <v>21</v>
      </c>
      <c r="D322" s="123"/>
      <c r="E322" s="117"/>
      <c r="F322" s="103">
        <v>0</v>
      </c>
    </row>
    <row r="323" s="96" customFormat="1" spans="1:6">
      <c r="A323" s="135" t="s">
        <v>441</v>
      </c>
      <c r="B323" s="112"/>
      <c r="C323" s="103">
        <v>920</v>
      </c>
      <c r="D323" s="123"/>
      <c r="E323" s="117">
        <v>1.63992869875223</v>
      </c>
      <c r="F323" s="103">
        <v>561</v>
      </c>
    </row>
    <row r="324" s="96" customFormat="1" spans="1:6">
      <c r="A324" s="135" t="s">
        <v>442</v>
      </c>
      <c r="B324" s="103">
        <v>6542</v>
      </c>
      <c r="C324" s="103">
        <v>903</v>
      </c>
      <c r="D324" s="117">
        <v>0.138031183124427</v>
      </c>
      <c r="E324" s="117">
        <v>0.921428571428571</v>
      </c>
      <c r="F324" s="103">
        <v>980</v>
      </c>
    </row>
    <row r="325" s="96" customFormat="1" spans="1:6">
      <c r="A325" s="135" t="s">
        <v>206</v>
      </c>
      <c r="B325" s="112"/>
      <c r="C325" s="103">
        <v>0</v>
      </c>
      <c r="D325" s="123"/>
      <c r="E325" s="117"/>
      <c r="F325" s="103">
        <v>0</v>
      </c>
    </row>
    <row r="326" s="96" customFormat="1" spans="1:6">
      <c r="A326" s="135" t="s">
        <v>207</v>
      </c>
      <c r="B326" s="112"/>
      <c r="C326" s="103">
        <v>0</v>
      </c>
      <c r="D326" s="123"/>
      <c r="E326" s="117"/>
      <c r="F326" s="103">
        <v>0</v>
      </c>
    </row>
    <row r="327" s="96" customFormat="1" spans="1:6">
      <c r="A327" s="135" t="s">
        <v>208</v>
      </c>
      <c r="B327" s="112"/>
      <c r="C327" s="103">
        <v>0</v>
      </c>
      <c r="D327" s="123"/>
      <c r="E327" s="117"/>
      <c r="F327" s="103">
        <v>0</v>
      </c>
    </row>
    <row r="328" s="96" customFormat="1" spans="1:6">
      <c r="A328" s="135" t="s">
        <v>443</v>
      </c>
      <c r="B328" s="112"/>
      <c r="C328" s="103">
        <v>0</v>
      </c>
      <c r="D328" s="123"/>
      <c r="E328" s="117"/>
      <c r="F328" s="103">
        <v>0</v>
      </c>
    </row>
    <row r="329" s="96" customFormat="1" spans="1:6">
      <c r="A329" s="135" t="s">
        <v>444</v>
      </c>
      <c r="B329" s="112"/>
      <c r="C329" s="103">
        <v>694</v>
      </c>
      <c r="D329" s="123"/>
      <c r="E329" s="117">
        <v>0.886334610472541</v>
      </c>
      <c r="F329" s="103">
        <v>783</v>
      </c>
    </row>
    <row r="330" s="96" customFormat="1" spans="1:6">
      <c r="A330" s="135" t="s">
        <v>445</v>
      </c>
      <c r="B330" s="112"/>
      <c r="C330" s="103">
        <v>0</v>
      </c>
      <c r="D330" s="123"/>
      <c r="E330" s="117"/>
      <c r="F330" s="103">
        <v>0</v>
      </c>
    </row>
    <row r="331" s="96" customFormat="1" spans="1:6">
      <c r="A331" s="135" t="s">
        <v>446</v>
      </c>
      <c r="B331" s="112"/>
      <c r="C331" s="103">
        <v>209</v>
      </c>
      <c r="D331" s="123"/>
      <c r="E331" s="117">
        <v>1.06091370558376</v>
      </c>
      <c r="F331" s="103">
        <v>197</v>
      </c>
    </row>
    <row r="332" s="96" customFormat="1" spans="1:6">
      <c r="A332" s="135" t="s">
        <v>447</v>
      </c>
      <c r="B332" s="103">
        <v>911</v>
      </c>
      <c r="C332" s="103">
        <v>906</v>
      </c>
      <c r="D332" s="117">
        <v>0.994511525795829</v>
      </c>
      <c r="E332" s="117">
        <v>1.25484764542936</v>
      </c>
      <c r="F332" s="103">
        <v>722</v>
      </c>
    </row>
    <row r="333" s="96" customFormat="1" spans="1:6">
      <c r="A333" s="135" t="s">
        <v>206</v>
      </c>
      <c r="B333" s="112"/>
      <c r="C333" s="103">
        <v>520</v>
      </c>
      <c r="D333" s="123"/>
      <c r="E333" s="117">
        <v>1.24401913875598</v>
      </c>
      <c r="F333" s="103">
        <v>418</v>
      </c>
    </row>
    <row r="334" s="96" customFormat="1" spans="1:6">
      <c r="A334" s="135" t="s">
        <v>207</v>
      </c>
      <c r="B334" s="112"/>
      <c r="C334" s="103">
        <v>23</v>
      </c>
      <c r="D334" s="123"/>
      <c r="E334" s="117">
        <v>23</v>
      </c>
      <c r="F334" s="103">
        <v>1</v>
      </c>
    </row>
    <row r="335" s="96" customFormat="1" spans="1:6">
      <c r="A335" s="135" t="s">
        <v>208</v>
      </c>
      <c r="B335" s="112"/>
      <c r="C335" s="103">
        <v>0</v>
      </c>
      <c r="D335" s="123"/>
      <c r="E335" s="117"/>
      <c r="F335" s="103">
        <v>0</v>
      </c>
    </row>
    <row r="336" s="96" customFormat="1" spans="1:6">
      <c r="A336" s="135" t="s">
        <v>448</v>
      </c>
      <c r="B336" s="112"/>
      <c r="C336" s="103">
        <v>0</v>
      </c>
      <c r="D336" s="123"/>
      <c r="E336" s="117"/>
      <c r="F336" s="103">
        <v>0</v>
      </c>
    </row>
    <row r="337" s="96" customFormat="1" spans="1:6">
      <c r="A337" s="135" t="s">
        <v>449</v>
      </c>
      <c r="B337" s="112"/>
      <c r="C337" s="103">
        <v>0</v>
      </c>
      <c r="D337" s="123"/>
      <c r="E337" s="117"/>
      <c r="F337" s="103">
        <v>0</v>
      </c>
    </row>
    <row r="338" s="96" customFormat="1" spans="1:6">
      <c r="A338" s="135" t="s">
        <v>450</v>
      </c>
      <c r="B338" s="112"/>
      <c r="C338" s="103">
        <v>-1</v>
      </c>
      <c r="D338" s="123"/>
      <c r="E338" s="117">
        <v>-0.0178571428571429</v>
      </c>
      <c r="F338" s="103">
        <v>56</v>
      </c>
    </row>
    <row r="339" s="96" customFormat="1" spans="1:6">
      <c r="A339" s="135" t="s">
        <v>451</v>
      </c>
      <c r="B339" s="112"/>
      <c r="C339" s="103">
        <v>369</v>
      </c>
      <c r="D339" s="123"/>
      <c r="E339" s="117">
        <v>1.49392712550607</v>
      </c>
      <c r="F339" s="103">
        <v>247</v>
      </c>
    </row>
    <row r="340" s="96" customFormat="1" spans="1:6">
      <c r="A340" s="135" t="s">
        <v>452</v>
      </c>
      <c r="B340" s="112"/>
      <c r="C340" s="103">
        <v>-5</v>
      </c>
      <c r="D340" s="123"/>
      <c r="E340" s="117"/>
      <c r="F340" s="103">
        <v>0</v>
      </c>
    </row>
    <row r="341" s="96" customFormat="1" spans="1:6">
      <c r="A341" s="135" t="s">
        <v>453</v>
      </c>
      <c r="B341" s="112"/>
      <c r="C341" s="103">
        <v>0</v>
      </c>
      <c r="D341" s="123"/>
      <c r="E341" s="117"/>
      <c r="F341" s="103">
        <v>0</v>
      </c>
    </row>
    <row r="342" s="96" customFormat="1" spans="1:6">
      <c r="A342" s="135" t="s">
        <v>454</v>
      </c>
      <c r="B342" s="112"/>
      <c r="C342" s="103">
        <v>0</v>
      </c>
      <c r="D342" s="123"/>
      <c r="E342" s="117"/>
      <c r="F342" s="103">
        <v>0</v>
      </c>
    </row>
    <row r="343" s="96" customFormat="1" spans="1:6">
      <c r="A343" s="135" t="s">
        <v>455</v>
      </c>
      <c r="B343" s="103">
        <v>7616</v>
      </c>
      <c r="C343" s="103">
        <v>8045</v>
      </c>
      <c r="D343" s="117">
        <v>1.05632878151261</v>
      </c>
      <c r="E343" s="117">
        <v>1.88761145002346</v>
      </c>
      <c r="F343" s="103">
        <v>4262</v>
      </c>
    </row>
    <row r="344" s="96" customFormat="1" spans="1:6">
      <c r="A344" s="135" t="s">
        <v>206</v>
      </c>
      <c r="B344" s="112"/>
      <c r="C344" s="103">
        <v>0</v>
      </c>
      <c r="D344" s="123"/>
      <c r="E344" s="117"/>
      <c r="F344" s="103">
        <v>0</v>
      </c>
    </row>
    <row r="345" s="96" customFormat="1" spans="1:6">
      <c r="A345" s="135" t="s">
        <v>207</v>
      </c>
      <c r="B345" s="112"/>
      <c r="C345" s="103">
        <v>0</v>
      </c>
      <c r="D345" s="123"/>
      <c r="E345" s="117"/>
      <c r="F345" s="103">
        <v>0</v>
      </c>
    </row>
    <row r="346" s="96" customFormat="1" spans="1:6">
      <c r="A346" s="135" t="s">
        <v>208</v>
      </c>
      <c r="B346" s="112"/>
      <c r="C346" s="103">
        <v>0</v>
      </c>
      <c r="D346" s="123"/>
      <c r="E346" s="117"/>
      <c r="F346" s="103">
        <v>0</v>
      </c>
    </row>
    <row r="347" s="96" customFormat="1" spans="1:6">
      <c r="A347" s="135" t="s">
        <v>456</v>
      </c>
      <c r="B347" s="112"/>
      <c r="C347" s="103">
        <v>407</v>
      </c>
      <c r="D347" s="123"/>
      <c r="E347" s="117">
        <v>1.50740740740741</v>
      </c>
      <c r="F347" s="103">
        <v>270</v>
      </c>
    </row>
    <row r="348" s="96" customFormat="1" spans="1:6">
      <c r="A348" s="135" t="s">
        <v>457</v>
      </c>
      <c r="B348" s="112"/>
      <c r="C348" s="103">
        <v>4486</v>
      </c>
      <c r="D348" s="123"/>
      <c r="E348" s="117">
        <v>1.96152164407521</v>
      </c>
      <c r="F348" s="103">
        <v>2287</v>
      </c>
    </row>
    <row r="349" s="96" customFormat="1" spans="1:6">
      <c r="A349" s="135" t="s">
        <v>458</v>
      </c>
      <c r="B349" s="112"/>
      <c r="C349" s="103">
        <v>0</v>
      </c>
      <c r="D349" s="123"/>
      <c r="E349" s="117"/>
      <c r="F349" s="103">
        <v>0</v>
      </c>
    </row>
    <row r="350" s="96" customFormat="1" spans="1:6">
      <c r="A350" s="135" t="s">
        <v>459</v>
      </c>
      <c r="B350" s="112"/>
      <c r="C350" s="103">
        <v>0</v>
      </c>
      <c r="D350" s="123"/>
      <c r="E350" s="117"/>
      <c r="F350" s="103">
        <v>0</v>
      </c>
    </row>
    <row r="351" s="96" customFormat="1" spans="1:6">
      <c r="A351" s="135" t="s">
        <v>460</v>
      </c>
      <c r="B351" s="112"/>
      <c r="C351" s="103">
        <v>3138</v>
      </c>
      <c r="D351" s="123"/>
      <c r="E351" s="117">
        <v>1.90181818181818</v>
      </c>
      <c r="F351" s="103">
        <v>1650</v>
      </c>
    </row>
    <row r="352" s="96" customFormat="1" spans="1:6">
      <c r="A352" s="135" t="s">
        <v>461</v>
      </c>
      <c r="B352" s="112"/>
      <c r="C352" s="103">
        <v>0</v>
      </c>
      <c r="D352" s="123"/>
      <c r="E352" s="117"/>
      <c r="F352" s="103">
        <v>0</v>
      </c>
    </row>
    <row r="353" s="96" customFormat="1" spans="1:6">
      <c r="A353" s="135" t="s">
        <v>462</v>
      </c>
      <c r="B353" s="112"/>
      <c r="C353" s="103">
        <v>14</v>
      </c>
      <c r="D353" s="123"/>
      <c r="E353" s="117">
        <v>0.254545454545455</v>
      </c>
      <c r="F353" s="103">
        <v>55</v>
      </c>
    </row>
    <row r="354" s="96" customFormat="1" spans="1:6">
      <c r="A354" s="135" t="s">
        <v>463</v>
      </c>
      <c r="B354" s="103">
        <v>1417</v>
      </c>
      <c r="C354" s="103">
        <v>947</v>
      </c>
      <c r="D354" s="117">
        <v>0.668313338038109</v>
      </c>
      <c r="E354" s="117">
        <v>0.968302658486708</v>
      </c>
      <c r="F354" s="103">
        <v>978</v>
      </c>
    </row>
    <row r="355" s="96" customFormat="1" spans="1:6">
      <c r="A355" s="135" t="s">
        <v>464</v>
      </c>
      <c r="B355" s="112"/>
      <c r="C355" s="103">
        <v>60</v>
      </c>
      <c r="D355" s="123"/>
      <c r="E355" s="117">
        <v>0.6</v>
      </c>
      <c r="F355" s="103">
        <v>100</v>
      </c>
    </row>
    <row r="356" s="96" customFormat="1" spans="1:6">
      <c r="A356" s="135" t="s">
        <v>465</v>
      </c>
      <c r="B356" s="112"/>
      <c r="C356" s="103">
        <v>20</v>
      </c>
      <c r="D356" s="123"/>
      <c r="E356" s="117"/>
      <c r="F356" s="103">
        <v>0</v>
      </c>
    </row>
    <row r="357" s="96" customFormat="1" spans="1:6">
      <c r="A357" s="135" t="s">
        <v>466</v>
      </c>
      <c r="B357" s="112"/>
      <c r="C357" s="103">
        <v>867</v>
      </c>
      <c r="D357" s="123"/>
      <c r="E357" s="117">
        <v>0.9874715261959</v>
      </c>
      <c r="F357" s="103">
        <v>878</v>
      </c>
    </row>
    <row r="358" s="96" customFormat="1" spans="1:6">
      <c r="A358" s="135" t="s">
        <v>467</v>
      </c>
      <c r="B358" s="103">
        <v>62949</v>
      </c>
      <c r="C358" s="103">
        <v>55618</v>
      </c>
      <c r="D358" s="117">
        <v>0.883540644013408</v>
      </c>
      <c r="E358" s="117">
        <v>1.11276059381377</v>
      </c>
      <c r="F358" s="103">
        <v>49982</v>
      </c>
    </row>
    <row r="359" s="96" customFormat="1" spans="1:6">
      <c r="A359" s="135" t="s">
        <v>468</v>
      </c>
      <c r="B359" s="103">
        <v>5624</v>
      </c>
      <c r="C359" s="103">
        <v>4586</v>
      </c>
      <c r="D359" s="117">
        <v>0.815433854907539</v>
      </c>
      <c r="E359" s="117">
        <v>0.980752780153978</v>
      </c>
      <c r="F359" s="103">
        <v>4676</v>
      </c>
    </row>
    <row r="360" s="96" customFormat="1" spans="1:6">
      <c r="A360" s="135" t="s">
        <v>206</v>
      </c>
      <c r="B360" s="133"/>
      <c r="C360" s="103">
        <v>4078</v>
      </c>
      <c r="D360" s="123"/>
      <c r="E360" s="117">
        <v>1.04190086867655</v>
      </c>
      <c r="F360" s="103">
        <v>3914</v>
      </c>
    </row>
    <row r="361" s="96" customFormat="1" spans="1:6">
      <c r="A361" s="135" t="s">
        <v>207</v>
      </c>
      <c r="B361" s="112"/>
      <c r="C361" s="103">
        <v>130</v>
      </c>
      <c r="D361" s="123"/>
      <c r="E361" s="117">
        <v>1.28712871287129</v>
      </c>
      <c r="F361" s="103">
        <v>101</v>
      </c>
    </row>
    <row r="362" s="96" customFormat="1" spans="1:6">
      <c r="A362" s="135" t="s">
        <v>208</v>
      </c>
      <c r="B362" s="112"/>
      <c r="C362" s="103">
        <v>0</v>
      </c>
      <c r="D362" s="123"/>
      <c r="E362" s="117"/>
      <c r="F362" s="103">
        <v>0</v>
      </c>
    </row>
    <row r="363" s="96" customFormat="1" spans="1:6">
      <c r="A363" s="135" t="s">
        <v>469</v>
      </c>
      <c r="B363" s="112"/>
      <c r="C363" s="103">
        <v>0</v>
      </c>
      <c r="D363" s="123"/>
      <c r="E363" s="117"/>
      <c r="F363" s="103">
        <v>0</v>
      </c>
    </row>
    <row r="364" s="96" customFormat="1" spans="1:6">
      <c r="A364" s="135" t="s">
        <v>470</v>
      </c>
      <c r="B364" s="112"/>
      <c r="C364" s="103">
        <v>0</v>
      </c>
      <c r="D364" s="123"/>
      <c r="E364" s="117"/>
      <c r="F364" s="103">
        <v>0</v>
      </c>
    </row>
    <row r="365" s="96" customFormat="1" spans="1:6">
      <c r="A365" s="135" t="s">
        <v>471</v>
      </c>
      <c r="B365" s="112"/>
      <c r="C365" s="103">
        <v>5</v>
      </c>
      <c r="D365" s="123"/>
      <c r="E365" s="117">
        <v>0.0294117647058824</v>
      </c>
      <c r="F365" s="103">
        <v>170</v>
      </c>
    </row>
    <row r="366" s="96" customFormat="1" spans="1:6">
      <c r="A366" s="135" t="s">
        <v>472</v>
      </c>
      <c r="B366" s="112"/>
      <c r="C366" s="103">
        <v>37</v>
      </c>
      <c r="D366" s="123"/>
      <c r="E366" s="117">
        <v>1.85</v>
      </c>
      <c r="F366" s="103">
        <v>20</v>
      </c>
    </row>
    <row r="367" s="96" customFormat="1" spans="1:6">
      <c r="A367" s="135" t="s">
        <v>249</v>
      </c>
      <c r="B367" s="112"/>
      <c r="C367" s="103">
        <v>70</v>
      </c>
      <c r="D367" s="123"/>
      <c r="E367" s="117">
        <v>1</v>
      </c>
      <c r="F367" s="103">
        <v>70</v>
      </c>
    </row>
    <row r="368" s="96" customFormat="1" spans="1:6">
      <c r="A368" s="135" t="s">
        <v>473</v>
      </c>
      <c r="B368" s="112"/>
      <c r="C368" s="103">
        <v>80</v>
      </c>
      <c r="D368" s="123"/>
      <c r="E368" s="117">
        <v>0.496894409937888</v>
      </c>
      <c r="F368" s="103">
        <v>161</v>
      </c>
    </row>
    <row r="369" s="96" customFormat="1" spans="1:6">
      <c r="A369" s="135" t="s">
        <v>474</v>
      </c>
      <c r="B369" s="112"/>
      <c r="C369" s="103">
        <v>0</v>
      </c>
      <c r="D369" s="123"/>
      <c r="E369" s="117"/>
      <c r="F369" s="103">
        <v>0</v>
      </c>
    </row>
    <row r="370" s="96" customFormat="1" spans="1:6">
      <c r="A370" s="135" t="s">
        <v>475</v>
      </c>
      <c r="B370" s="112"/>
      <c r="C370" s="103">
        <v>0</v>
      </c>
      <c r="D370" s="123"/>
      <c r="E370" s="117"/>
      <c r="F370" s="103">
        <v>0</v>
      </c>
    </row>
    <row r="371" s="96" customFormat="1" spans="1:6">
      <c r="A371" s="135" t="s">
        <v>476</v>
      </c>
      <c r="B371" s="112"/>
      <c r="C371" s="103">
        <v>8</v>
      </c>
      <c r="D371" s="123"/>
      <c r="E371" s="117"/>
      <c r="F371" s="103">
        <v>0</v>
      </c>
    </row>
    <row r="372" s="96" customFormat="1" spans="1:6">
      <c r="A372" s="135" t="s">
        <v>477</v>
      </c>
      <c r="B372" s="112"/>
      <c r="C372" s="103">
        <v>178</v>
      </c>
      <c r="D372" s="123"/>
      <c r="E372" s="117">
        <v>0.741666666666667</v>
      </c>
      <c r="F372" s="103">
        <v>240</v>
      </c>
    </row>
    <row r="373" s="96" customFormat="1" spans="1:6">
      <c r="A373" s="135" t="s">
        <v>478</v>
      </c>
      <c r="B373" s="103">
        <v>1032</v>
      </c>
      <c r="C373" s="103">
        <v>603</v>
      </c>
      <c r="D373" s="117">
        <v>0.584302325581395</v>
      </c>
      <c r="E373" s="117">
        <v>0.468531468531469</v>
      </c>
      <c r="F373" s="103">
        <v>1287</v>
      </c>
    </row>
    <row r="374" s="96" customFormat="1" spans="1:6">
      <c r="A374" s="135" t="s">
        <v>206</v>
      </c>
      <c r="B374" s="112"/>
      <c r="C374" s="103">
        <v>653</v>
      </c>
      <c r="D374" s="123"/>
      <c r="E374" s="117">
        <v>0.850260416666667</v>
      </c>
      <c r="F374" s="103">
        <v>768</v>
      </c>
    </row>
    <row r="375" s="96" customFormat="1" spans="1:6">
      <c r="A375" s="135" t="s">
        <v>207</v>
      </c>
      <c r="B375" s="112"/>
      <c r="C375" s="103">
        <v>88</v>
      </c>
      <c r="D375" s="123"/>
      <c r="E375" s="117">
        <v>0.967032967032967</v>
      </c>
      <c r="F375" s="103">
        <v>91</v>
      </c>
    </row>
    <row r="376" s="96" customFormat="1" spans="1:6">
      <c r="A376" s="135" t="s">
        <v>208</v>
      </c>
      <c r="B376" s="112"/>
      <c r="C376" s="103">
        <v>0</v>
      </c>
      <c r="D376" s="123"/>
      <c r="E376" s="117"/>
      <c r="F376" s="103">
        <v>0</v>
      </c>
    </row>
    <row r="377" s="96" customFormat="1" spans="1:6">
      <c r="A377" s="135" t="s">
        <v>479</v>
      </c>
      <c r="B377" s="112"/>
      <c r="C377" s="103">
        <v>292</v>
      </c>
      <c r="D377" s="123"/>
      <c r="E377" s="117">
        <v>1.15415019762846</v>
      </c>
      <c r="F377" s="103">
        <v>253</v>
      </c>
    </row>
    <row r="378" s="96" customFormat="1" spans="1:6">
      <c r="A378" s="135" t="s">
        <v>480</v>
      </c>
      <c r="B378" s="112"/>
      <c r="C378" s="103">
        <v>30</v>
      </c>
      <c r="D378" s="123"/>
      <c r="E378" s="117">
        <v>-1.15384615384615</v>
      </c>
      <c r="F378" s="103">
        <v>-26</v>
      </c>
    </row>
    <row r="379" s="96" customFormat="1" spans="1:6">
      <c r="A379" s="135" t="s">
        <v>481</v>
      </c>
      <c r="B379" s="112"/>
      <c r="C379" s="103">
        <v>0</v>
      </c>
      <c r="D379" s="123"/>
      <c r="E379" s="117">
        <v>0</v>
      </c>
      <c r="F379" s="103">
        <v>10</v>
      </c>
    </row>
    <row r="380" s="96" customFormat="1" spans="1:6">
      <c r="A380" s="135" t="s">
        <v>482</v>
      </c>
      <c r="B380" s="112"/>
      <c r="C380" s="103">
        <v>0</v>
      </c>
      <c r="D380" s="123"/>
      <c r="E380" s="117">
        <v>0</v>
      </c>
      <c r="F380" s="103">
        <v>18</v>
      </c>
    </row>
    <row r="381" s="96" customFormat="1" spans="1:6">
      <c r="A381" s="135" t="s">
        <v>483</v>
      </c>
      <c r="B381" s="112"/>
      <c r="C381" s="103">
        <v>0</v>
      </c>
      <c r="D381" s="123"/>
      <c r="E381" s="117">
        <v>0</v>
      </c>
      <c r="F381" s="103">
        <v>20</v>
      </c>
    </row>
    <row r="382" s="96" customFormat="1" spans="1:6">
      <c r="A382" s="135" t="s">
        <v>484</v>
      </c>
      <c r="B382" s="112"/>
      <c r="C382" s="103">
        <v>0</v>
      </c>
      <c r="D382" s="123"/>
      <c r="E382" s="117"/>
      <c r="F382" s="103">
        <v>0</v>
      </c>
    </row>
    <row r="383" s="96" customFormat="1" spans="1:6">
      <c r="A383" s="135" t="s">
        <v>485</v>
      </c>
      <c r="B383" s="112"/>
      <c r="C383" s="103">
        <v>-460</v>
      </c>
      <c r="D383" s="123"/>
      <c r="E383" s="117">
        <v>-3.00653594771242</v>
      </c>
      <c r="F383" s="103">
        <v>153</v>
      </c>
    </row>
    <row r="384" s="96" customFormat="1" spans="1:6">
      <c r="A384" s="135" t="s">
        <v>486</v>
      </c>
      <c r="B384" s="103">
        <v>0</v>
      </c>
      <c r="C384" s="103">
        <v>0</v>
      </c>
      <c r="D384" s="117"/>
      <c r="E384" s="117"/>
      <c r="F384" s="103">
        <v>0</v>
      </c>
    </row>
    <row r="385" s="96" customFormat="1" spans="1:6">
      <c r="A385" s="135" t="s">
        <v>487</v>
      </c>
      <c r="B385" s="133"/>
      <c r="C385" s="103">
        <v>0</v>
      </c>
      <c r="D385" s="123"/>
      <c r="E385" s="117"/>
      <c r="F385" s="103">
        <v>0</v>
      </c>
    </row>
    <row r="386" s="96" customFormat="1" spans="1:6">
      <c r="A386" s="135" t="s">
        <v>488</v>
      </c>
      <c r="B386" s="103">
        <v>47648</v>
      </c>
      <c r="C386" s="103">
        <v>37343</v>
      </c>
      <c r="D386" s="117">
        <v>0.783726494291471</v>
      </c>
      <c r="E386" s="117">
        <v>1.04031089815021</v>
      </c>
      <c r="F386" s="103">
        <v>35896</v>
      </c>
    </row>
    <row r="387" s="96" customFormat="1" spans="1:6">
      <c r="A387" s="135" t="s">
        <v>489</v>
      </c>
      <c r="B387" s="133"/>
      <c r="C387" s="103">
        <v>2295</v>
      </c>
      <c r="D387" s="123"/>
      <c r="E387" s="117">
        <v>0.352209944751381</v>
      </c>
      <c r="F387" s="103">
        <v>6516</v>
      </c>
    </row>
    <row r="388" s="96" customFormat="1" spans="1:6">
      <c r="A388" s="135" t="s">
        <v>490</v>
      </c>
      <c r="B388" s="133"/>
      <c r="C388" s="103">
        <v>11573</v>
      </c>
      <c r="D388" s="123"/>
      <c r="E388" s="117">
        <v>0.901113447013938</v>
      </c>
      <c r="F388" s="103">
        <v>12843</v>
      </c>
    </row>
    <row r="389" s="96" customFormat="1" spans="1:6">
      <c r="A389" s="135" t="s">
        <v>491</v>
      </c>
      <c r="B389" s="133"/>
      <c r="C389" s="103">
        <v>1777</v>
      </c>
      <c r="D389" s="123"/>
      <c r="E389" s="117">
        <v>0.967864923747277</v>
      </c>
      <c r="F389" s="103">
        <v>1836</v>
      </c>
    </row>
    <row r="390" s="96" customFormat="1" spans="1:6">
      <c r="A390" s="135" t="s">
        <v>492</v>
      </c>
      <c r="B390" s="133"/>
      <c r="C390" s="103">
        <v>0</v>
      </c>
      <c r="D390" s="123"/>
      <c r="E390" s="117"/>
      <c r="F390" s="103">
        <v>0</v>
      </c>
    </row>
    <row r="391" s="96" customFormat="1" spans="1:6">
      <c r="A391" s="135" t="s">
        <v>493</v>
      </c>
      <c r="B391" s="133"/>
      <c r="C391" s="103">
        <v>18296</v>
      </c>
      <c r="D391" s="123"/>
      <c r="E391" s="117">
        <v>1.37719232216786</v>
      </c>
      <c r="F391" s="103">
        <v>13285</v>
      </c>
    </row>
    <row r="392" s="96" customFormat="1" spans="1:6">
      <c r="A392" s="135" t="s">
        <v>494</v>
      </c>
      <c r="B392" s="133"/>
      <c r="C392" s="103">
        <v>1483</v>
      </c>
      <c r="D392" s="123"/>
      <c r="E392" s="117"/>
      <c r="F392" s="103">
        <v>0</v>
      </c>
    </row>
    <row r="393" s="96" customFormat="1" spans="1:6">
      <c r="A393" s="135" t="s">
        <v>495</v>
      </c>
      <c r="B393" s="133"/>
      <c r="C393" s="103">
        <v>1377</v>
      </c>
      <c r="D393" s="123"/>
      <c r="E393" s="117">
        <v>1.30893536121673</v>
      </c>
      <c r="F393" s="103">
        <v>1052</v>
      </c>
    </row>
    <row r="394" s="96" customFormat="1" spans="1:6">
      <c r="A394" s="135" t="s">
        <v>496</v>
      </c>
      <c r="B394" s="133"/>
      <c r="C394" s="103">
        <v>542</v>
      </c>
      <c r="D394" s="123"/>
      <c r="E394" s="117">
        <v>1.48901098901099</v>
      </c>
      <c r="F394" s="103">
        <v>364</v>
      </c>
    </row>
    <row r="395" s="96" customFormat="1" spans="1:6">
      <c r="A395" s="135" t="s">
        <v>497</v>
      </c>
      <c r="B395" s="103">
        <v>0</v>
      </c>
      <c r="C395" s="103">
        <v>0</v>
      </c>
      <c r="D395" s="117"/>
      <c r="E395" s="117"/>
      <c r="F395" s="103">
        <v>0</v>
      </c>
    </row>
    <row r="396" s="96" customFormat="1" spans="1:6">
      <c r="A396" s="135" t="s">
        <v>498</v>
      </c>
      <c r="B396" s="133"/>
      <c r="C396" s="103">
        <v>0</v>
      </c>
      <c r="D396" s="123"/>
      <c r="E396" s="117"/>
      <c r="F396" s="103">
        <v>0</v>
      </c>
    </row>
    <row r="397" s="96" customFormat="1" spans="1:6">
      <c r="A397" s="135" t="s">
        <v>499</v>
      </c>
      <c r="B397" s="133"/>
      <c r="C397" s="103">
        <v>0</v>
      </c>
      <c r="D397" s="123"/>
      <c r="E397" s="117"/>
      <c r="F397" s="103">
        <v>0</v>
      </c>
    </row>
    <row r="398" s="96" customFormat="1" spans="1:6">
      <c r="A398" s="135" t="s">
        <v>500</v>
      </c>
      <c r="B398" s="133"/>
      <c r="C398" s="103">
        <v>0</v>
      </c>
      <c r="D398" s="123"/>
      <c r="E398" s="117"/>
      <c r="F398" s="103">
        <v>0</v>
      </c>
    </row>
    <row r="399" s="96" customFormat="1" spans="1:6">
      <c r="A399" s="135" t="s">
        <v>501</v>
      </c>
      <c r="B399" s="103">
        <v>450</v>
      </c>
      <c r="C399" s="103">
        <v>604</v>
      </c>
      <c r="D399" s="117">
        <v>1.34222222222222</v>
      </c>
      <c r="E399" s="117">
        <v>1.34521158129176</v>
      </c>
      <c r="F399" s="103">
        <v>449</v>
      </c>
    </row>
    <row r="400" s="96" customFormat="1" spans="1:6">
      <c r="A400" s="135" t="s">
        <v>502</v>
      </c>
      <c r="B400" s="133"/>
      <c r="C400" s="103">
        <v>0</v>
      </c>
      <c r="D400" s="123"/>
      <c r="E400" s="117"/>
      <c r="F400" s="103">
        <v>0</v>
      </c>
    </row>
    <row r="401" s="96" customFormat="1" spans="1:6">
      <c r="A401" s="135" t="s">
        <v>503</v>
      </c>
      <c r="B401" s="133"/>
      <c r="C401" s="103">
        <v>0</v>
      </c>
      <c r="D401" s="123"/>
      <c r="E401" s="117"/>
      <c r="F401" s="103">
        <v>0</v>
      </c>
    </row>
    <row r="402" s="96" customFormat="1" spans="1:6">
      <c r="A402" s="135" t="s">
        <v>504</v>
      </c>
      <c r="B402" s="112"/>
      <c r="C402" s="103">
        <v>0</v>
      </c>
      <c r="D402" s="123"/>
      <c r="E402" s="117"/>
      <c r="F402" s="103">
        <v>0</v>
      </c>
    </row>
    <row r="403" s="96" customFormat="1" spans="1:6">
      <c r="A403" s="135" t="s">
        <v>505</v>
      </c>
      <c r="B403" s="112"/>
      <c r="C403" s="103">
        <v>0</v>
      </c>
      <c r="D403" s="123"/>
      <c r="E403" s="117"/>
      <c r="F403" s="103">
        <v>0</v>
      </c>
    </row>
    <row r="404" s="96" customFormat="1" spans="1:6">
      <c r="A404" s="135" t="s">
        <v>506</v>
      </c>
      <c r="B404" s="112"/>
      <c r="C404" s="103">
        <v>0</v>
      </c>
      <c r="D404" s="123"/>
      <c r="E404" s="117"/>
      <c r="F404" s="103">
        <v>0</v>
      </c>
    </row>
    <row r="405" s="96" customFormat="1" spans="1:6">
      <c r="A405" s="135" t="s">
        <v>507</v>
      </c>
      <c r="B405" s="112"/>
      <c r="C405" s="103">
        <v>26</v>
      </c>
      <c r="D405" s="123"/>
      <c r="E405" s="117">
        <v>0.472727272727273</v>
      </c>
      <c r="F405" s="103">
        <v>55</v>
      </c>
    </row>
    <row r="406" s="96" customFormat="1" spans="1:6">
      <c r="A406" s="135" t="s">
        <v>508</v>
      </c>
      <c r="B406" s="112"/>
      <c r="C406" s="103">
        <v>72</v>
      </c>
      <c r="D406" s="123"/>
      <c r="E406" s="117">
        <v>0.45</v>
      </c>
      <c r="F406" s="103">
        <v>160</v>
      </c>
    </row>
    <row r="407" s="96" customFormat="1" spans="1:6">
      <c r="A407" s="135" t="s">
        <v>509</v>
      </c>
      <c r="B407" s="112"/>
      <c r="C407" s="103">
        <v>170</v>
      </c>
      <c r="D407" s="123"/>
      <c r="E407" s="117">
        <v>2.65625</v>
      </c>
      <c r="F407" s="103">
        <v>64</v>
      </c>
    </row>
    <row r="408" s="96" customFormat="1" spans="1:6">
      <c r="A408" s="135" t="s">
        <v>510</v>
      </c>
      <c r="B408" s="112"/>
      <c r="C408" s="103">
        <v>336</v>
      </c>
      <c r="D408" s="123"/>
      <c r="E408" s="117">
        <v>1.97647058823529</v>
      </c>
      <c r="F408" s="103">
        <v>170</v>
      </c>
    </row>
    <row r="409" s="96" customFormat="1" spans="1:6">
      <c r="A409" s="135" t="s">
        <v>511</v>
      </c>
      <c r="B409" s="103">
        <v>911</v>
      </c>
      <c r="C409" s="103">
        <v>989</v>
      </c>
      <c r="D409" s="117">
        <v>1.08562019758507</v>
      </c>
      <c r="E409" s="117">
        <v>0.990981963927856</v>
      </c>
      <c r="F409" s="103">
        <v>998</v>
      </c>
    </row>
    <row r="410" s="96" customFormat="1" spans="1:6">
      <c r="A410" s="135" t="s">
        <v>512</v>
      </c>
      <c r="B410" s="112"/>
      <c r="C410" s="103">
        <v>889</v>
      </c>
      <c r="D410" s="123"/>
      <c r="E410" s="117">
        <v>0.997755331088664</v>
      </c>
      <c r="F410" s="103">
        <v>891</v>
      </c>
    </row>
    <row r="411" s="96" customFormat="1" spans="1:6">
      <c r="A411" s="135" t="s">
        <v>513</v>
      </c>
      <c r="B411" s="112"/>
      <c r="C411" s="103">
        <v>0</v>
      </c>
      <c r="D411" s="123"/>
      <c r="E411" s="117"/>
      <c r="F411" s="103">
        <v>0</v>
      </c>
    </row>
    <row r="412" s="96" customFormat="1" spans="1:6">
      <c r="A412" s="135" t="s">
        <v>514</v>
      </c>
      <c r="B412" s="112"/>
      <c r="C412" s="103">
        <v>0</v>
      </c>
      <c r="D412" s="123"/>
      <c r="E412" s="117"/>
      <c r="F412" s="103">
        <v>0</v>
      </c>
    </row>
    <row r="413" s="96" customFormat="1" spans="1:6">
      <c r="A413" s="135" t="s">
        <v>515</v>
      </c>
      <c r="B413" s="112"/>
      <c r="C413" s="103">
        <v>80</v>
      </c>
      <c r="D413" s="123"/>
      <c r="E413" s="117">
        <v>1.11111111111111</v>
      </c>
      <c r="F413" s="103">
        <v>72</v>
      </c>
    </row>
    <row r="414" s="96" customFormat="1" spans="1:6">
      <c r="A414" s="135" t="s">
        <v>516</v>
      </c>
      <c r="B414" s="112"/>
      <c r="C414" s="103">
        <v>0</v>
      </c>
      <c r="D414" s="123"/>
      <c r="E414" s="117"/>
      <c r="F414" s="103">
        <v>0</v>
      </c>
    </row>
    <row r="415" s="96" customFormat="1" spans="1:6">
      <c r="A415" s="135" t="s">
        <v>517</v>
      </c>
      <c r="B415" s="112"/>
      <c r="C415" s="103">
        <v>0</v>
      </c>
      <c r="D415" s="123"/>
      <c r="E415" s="117"/>
      <c r="F415" s="103">
        <v>0</v>
      </c>
    </row>
    <row r="416" s="96" customFormat="1" spans="1:6">
      <c r="A416" s="135" t="s">
        <v>518</v>
      </c>
      <c r="B416" s="112"/>
      <c r="C416" s="103">
        <v>20</v>
      </c>
      <c r="D416" s="123"/>
      <c r="E416" s="117">
        <v>0.571428571428571</v>
      </c>
      <c r="F416" s="103">
        <v>35</v>
      </c>
    </row>
    <row r="417" s="96" customFormat="1" spans="1:6">
      <c r="A417" s="135" t="s">
        <v>519</v>
      </c>
      <c r="B417" s="103">
        <v>1241</v>
      </c>
      <c r="C417" s="103">
        <v>1240</v>
      </c>
      <c r="D417" s="117">
        <v>0.999194198227236</v>
      </c>
      <c r="E417" s="117">
        <v>1.0359231411863</v>
      </c>
      <c r="F417" s="103">
        <v>1197</v>
      </c>
    </row>
    <row r="418" s="96" customFormat="1" spans="1:6">
      <c r="A418" s="135" t="s">
        <v>520</v>
      </c>
      <c r="B418" s="112"/>
      <c r="C418" s="103">
        <v>4</v>
      </c>
      <c r="D418" s="123"/>
      <c r="E418" s="117">
        <v>1.33333333333333</v>
      </c>
      <c r="F418" s="103">
        <v>3</v>
      </c>
    </row>
    <row r="419" s="96" customFormat="1" spans="1:6">
      <c r="A419" s="135" t="s">
        <v>521</v>
      </c>
      <c r="B419" s="112"/>
      <c r="C419" s="103">
        <v>988</v>
      </c>
      <c r="D419" s="123"/>
      <c r="E419" s="117">
        <v>1.0061099796334</v>
      </c>
      <c r="F419" s="103">
        <v>982</v>
      </c>
    </row>
    <row r="420" s="96" customFormat="1" spans="1:6">
      <c r="A420" s="135" t="s">
        <v>522</v>
      </c>
      <c r="B420" s="112"/>
      <c r="C420" s="103">
        <v>248</v>
      </c>
      <c r="D420" s="123"/>
      <c r="E420" s="117">
        <v>1.17535545023697</v>
      </c>
      <c r="F420" s="103">
        <v>211</v>
      </c>
    </row>
    <row r="421" s="96" customFormat="1" spans="1:6">
      <c r="A421" s="135" t="s">
        <v>523</v>
      </c>
      <c r="B421" s="112"/>
      <c r="C421" s="103">
        <v>0</v>
      </c>
      <c r="D421" s="123"/>
      <c r="E421" s="117">
        <v>0</v>
      </c>
      <c r="F421" s="103">
        <v>1</v>
      </c>
    </row>
    <row r="422" s="96" customFormat="1" spans="1:6">
      <c r="A422" s="135" t="s">
        <v>524</v>
      </c>
      <c r="B422" s="112"/>
      <c r="C422" s="103">
        <v>0</v>
      </c>
      <c r="D422" s="123"/>
      <c r="E422" s="117"/>
      <c r="F422" s="103">
        <v>0</v>
      </c>
    </row>
    <row r="423" s="96" customFormat="1" spans="1:6">
      <c r="A423" s="135" t="s">
        <v>525</v>
      </c>
      <c r="B423" s="103">
        <v>2006</v>
      </c>
      <c r="C423" s="103">
        <v>1487</v>
      </c>
      <c r="D423" s="117">
        <v>0.741276171485543</v>
      </c>
      <c r="E423" s="117">
        <v>0.991994663108739</v>
      </c>
      <c r="F423" s="103">
        <v>1499</v>
      </c>
    </row>
    <row r="424" s="96" customFormat="1" spans="1:6">
      <c r="A424" s="135" t="s">
        <v>526</v>
      </c>
      <c r="B424" s="112"/>
      <c r="C424" s="103">
        <v>51</v>
      </c>
      <c r="D424" s="123"/>
      <c r="E424" s="117">
        <v>0.927272727272727</v>
      </c>
      <c r="F424" s="103">
        <v>55</v>
      </c>
    </row>
    <row r="425" s="96" customFormat="1" spans="1:6">
      <c r="A425" s="135" t="s">
        <v>527</v>
      </c>
      <c r="B425" s="112"/>
      <c r="C425" s="103">
        <v>597</v>
      </c>
      <c r="D425" s="123"/>
      <c r="E425" s="117">
        <v>1.02931034482759</v>
      </c>
      <c r="F425" s="103">
        <v>580</v>
      </c>
    </row>
    <row r="426" s="96" customFormat="1" spans="1:6">
      <c r="A426" s="135" t="s">
        <v>528</v>
      </c>
      <c r="B426" s="112"/>
      <c r="C426" s="103">
        <v>0</v>
      </c>
      <c r="D426" s="123"/>
      <c r="E426" s="117"/>
      <c r="F426" s="103">
        <v>0</v>
      </c>
    </row>
    <row r="427" s="96" customFormat="1" spans="1:6">
      <c r="A427" s="135" t="s">
        <v>529</v>
      </c>
      <c r="B427" s="112"/>
      <c r="C427" s="103">
        <v>0</v>
      </c>
      <c r="D427" s="123"/>
      <c r="E427" s="117">
        <v>0</v>
      </c>
      <c r="F427" s="103">
        <v>10</v>
      </c>
    </row>
    <row r="428" s="96" customFormat="1" spans="1:6">
      <c r="A428" s="135" t="s">
        <v>530</v>
      </c>
      <c r="B428" s="112"/>
      <c r="C428" s="103">
        <v>839</v>
      </c>
      <c r="D428" s="123"/>
      <c r="E428" s="117">
        <v>1.00599520383693</v>
      </c>
      <c r="F428" s="103">
        <v>834</v>
      </c>
    </row>
    <row r="429" s="96" customFormat="1" spans="1:6">
      <c r="A429" s="135" t="s">
        <v>531</v>
      </c>
      <c r="B429" s="112"/>
      <c r="C429" s="103">
        <v>0</v>
      </c>
      <c r="D429" s="123"/>
      <c r="E429" s="117">
        <v>0</v>
      </c>
      <c r="F429" s="103">
        <v>20</v>
      </c>
    </row>
    <row r="430" s="96" customFormat="1" spans="1:6">
      <c r="A430" s="135" t="s">
        <v>532</v>
      </c>
      <c r="B430" s="103">
        <v>529</v>
      </c>
      <c r="C430" s="103">
        <v>644</v>
      </c>
      <c r="D430" s="117">
        <v>1.21739130434783</v>
      </c>
      <c r="E430" s="117">
        <v>1.18600368324125</v>
      </c>
      <c r="F430" s="103">
        <v>543</v>
      </c>
    </row>
    <row r="431" s="96" customFormat="1" spans="1:6">
      <c r="A431" s="135" t="s">
        <v>206</v>
      </c>
      <c r="B431" s="112"/>
      <c r="C431" s="103">
        <v>384</v>
      </c>
      <c r="D431" s="123"/>
      <c r="E431" s="117">
        <v>1.05205479452055</v>
      </c>
      <c r="F431" s="103">
        <v>365</v>
      </c>
    </row>
    <row r="432" s="96" customFormat="1" spans="1:6">
      <c r="A432" s="135" t="s">
        <v>207</v>
      </c>
      <c r="B432" s="112"/>
      <c r="C432" s="103">
        <v>0</v>
      </c>
      <c r="D432" s="123"/>
      <c r="E432" s="117"/>
      <c r="F432" s="103">
        <v>0</v>
      </c>
    </row>
    <row r="433" s="96" customFormat="1" spans="1:6">
      <c r="A433" s="135" t="s">
        <v>208</v>
      </c>
      <c r="B433" s="112"/>
      <c r="C433" s="103">
        <v>0</v>
      </c>
      <c r="D433" s="123"/>
      <c r="E433" s="117"/>
      <c r="F433" s="103">
        <v>0</v>
      </c>
    </row>
    <row r="434" s="96" customFormat="1" spans="1:6">
      <c r="A434" s="135" t="s">
        <v>533</v>
      </c>
      <c r="B434" s="112"/>
      <c r="C434" s="103">
        <v>211</v>
      </c>
      <c r="D434" s="123"/>
      <c r="E434" s="117">
        <v>17.5833333333333</v>
      </c>
      <c r="F434" s="103">
        <v>12</v>
      </c>
    </row>
    <row r="435" s="96" customFormat="1" spans="1:6">
      <c r="A435" s="135" t="s">
        <v>534</v>
      </c>
      <c r="B435" s="112"/>
      <c r="C435" s="103">
        <v>35</v>
      </c>
      <c r="D435" s="123"/>
      <c r="E435" s="117">
        <v>0.897435897435897</v>
      </c>
      <c r="F435" s="103">
        <v>39</v>
      </c>
    </row>
    <row r="436" s="96" customFormat="1" spans="1:6">
      <c r="A436" s="135" t="s">
        <v>535</v>
      </c>
      <c r="B436" s="112"/>
      <c r="C436" s="103">
        <v>0</v>
      </c>
      <c r="D436" s="123"/>
      <c r="E436" s="117"/>
      <c r="F436" s="103">
        <v>0</v>
      </c>
    </row>
    <row r="437" s="96" customFormat="1" spans="1:6">
      <c r="A437" s="135" t="s">
        <v>536</v>
      </c>
      <c r="B437" s="112"/>
      <c r="C437" s="103">
        <v>0</v>
      </c>
      <c r="D437" s="123"/>
      <c r="E437" s="117"/>
      <c r="F437" s="103">
        <v>0</v>
      </c>
    </row>
    <row r="438" s="96" customFormat="1" spans="1:6">
      <c r="A438" s="135" t="s">
        <v>537</v>
      </c>
      <c r="B438" s="112"/>
      <c r="C438" s="103">
        <v>14</v>
      </c>
      <c r="D438" s="123"/>
      <c r="E438" s="117">
        <v>0.110236220472441</v>
      </c>
      <c r="F438" s="103">
        <v>127</v>
      </c>
    </row>
    <row r="439" s="96" customFormat="1" spans="1:6">
      <c r="A439" s="135" t="s">
        <v>538</v>
      </c>
      <c r="B439" s="103">
        <v>0</v>
      </c>
      <c r="C439" s="103">
        <v>381</v>
      </c>
      <c r="D439" s="117"/>
      <c r="E439" s="117"/>
      <c r="F439" s="103">
        <v>0</v>
      </c>
    </row>
    <row r="440" s="96" customFormat="1" spans="1:6">
      <c r="A440" s="135" t="s">
        <v>539</v>
      </c>
      <c r="B440" s="112"/>
      <c r="C440" s="103">
        <v>0</v>
      </c>
      <c r="D440" s="123"/>
      <c r="E440" s="117"/>
      <c r="F440" s="103">
        <v>0</v>
      </c>
    </row>
    <row r="441" s="96" customFormat="1" spans="1:6">
      <c r="A441" s="135" t="s">
        <v>540</v>
      </c>
      <c r="B441" s="112"/>
      <c r="C441" s="103">
        <v>0</v>
      </c>
      <c r="D441" s="123"/>
      <c r="E441" s="117"/>
      <c r="F441" s="103">
        <v>0</v>
      </c>
    </row>
    <row r="442" s="96" customFormat="1" spans="1:6">
      <c r="A442" s="135" t="s">
        <v>541</v>
      </c>
      <c r="B442" s="112"/>
      <c r="C442" s="103">
        <v>0</v>
      </c>
      <c r="D442" s="123"/>
      <c r="E442" s="117"/>
      <c r="F442" s="103">
        <v>0</v>
      </c>
    </row>
    <row r="443" s="96" customFormat="1" spans="1:6">
      <c r="A443" s="135" t="s">
        <v>542</v>
      </c>
      <c r="B443" s="112"/>
      <c r="C443" s="103">
        <v>381</v>
      </c>
      <c r="D443" s="123"/>
      <c r="E443" s="117"/>
      <c r="F443" s="103">
        <v>0</v>
      </c>
    </row>
    <row r="444" s="96" customFormat="1" spans="1:6">
      <c r="A444" s="135" t="s">
        <v>543</v>
      </c>
      <c r="B444" s="103">
        <v>302</v>
      </c>
      <c r="C444" s="103">
        <v>267</v>
      </c>
      <c r="D444" s="117">
        <v>0.884105960264901</v>
      </c>
      <c r="E444" s="117">
        <v>1.1218487394958</v>
      </c>
      <c r="F444" s="103">
        <v>238</v>
      </c>
    </row>
    <row r="445" s="96" customFormat="1" spans="1:6">
      <c r="A445" s="135" t="s">
        <v>206</v>
      </c>
      <c r="B445" s="112"/>
      <c r="C445" s="103">
        <v>174</v>
      </c>
      <c r="D445" s="123"/>
      <c r="E445" s="117">
        <v>1.06748466257669</v>
      </c>
      <c r="F445" s="103">
        <v>163</v>
      </c>
    </row>
    <row r="446" s="96" customFormat="1" spans="1:6">
      <c r="A446" s="135" t="s">
        <v>207</v>
      </c>
      <c r="B446" s="112"/>
      <c r="C446" s="103">
        <v>93</v>
      </c>
      <c r="D446" s="123"/>
      <c r="E446" s="117">
        <v>1.24</v>
      </c>
      <c r="F446" s="103">
        <v>75</v>
      </c>
    </row>
    <row r="447" s="96" customFormat="1" spans="1:6">
      <c r="A447" s="135" t="s">
        <v>208</v>
      </c>
      <c r="B447" s="112"/>
      <c r="C447" s="103">
        <v>0</v>
      </c>
      <c r="D447" s="123"/>
      <c r="E447" s="117"/>
      <c r="F447" s="103">
        <v>0</v>
      </c>
    </row>
    <row r="448" s="96" customFormat="1" spans="1:6">
      <c r="A448" s="135" t="s">
        <v>544</v>
      </c>
      <c r="B448" s="112"/>
      <c r="C448" s="103">
        <v>0</v>
      </c>
      <c r="D448" s="123"/>
      <c r="E448" s="117"/>
      <c r="F448" s="103">
        <v>0</v>
      </c>
    </row>
    <row r="449" s="96" customFormat="1" spans="1:6">
      <c r="A449" s="135" t="s">
        <v>545</v>
      </c>
      <c r="B449" s="103">
        <v>1</v>
      </c>
      <c r="C449" s="103">
        <v>1</v>
      </c>
      <c r="D449" s="117">
        <v>1</v>
      </c>
      <c r="E449" s="117"/>
      <c r="F449" s="103">
        <v>0</v>
      </c>
    </row>
    <row r="450" s="96" customFormat="1" spans="1:6">
      <c r="A450" s="135" t="s">
        <v>546</v>
      </c>
      <c r="B450" s="112"/>
      <c r="C450" s="103">
        <v>1</v>
      </c>
      <c r="D450" s="123"/>
      <c r="E450" s="117"/>
      <c r="F450" s="103">
        <v>0</v>
      </c>
    </row>
    <row r="451" s="96" customFormat="1" spans="1:6">
      <c r="A451" s="135" t="s">
        <v>547</v>
      </c>
      <c r="B451" s="112"/>
      <c r="C451" s="103">
        <v>0</v>
      </c>
      <c r="D451" s="123"/>
      <c r="E451" s="117"/>
      <c r="F451" s="103">
        <v>0</v>
      </c>
    </row>
    <row r="452" s="96" customFormat="1" spans="1:6">
      <c r="A452" s="135" t="s">
        <v>548</v>
      </c>
      <c r="B452" s="103">
        <v>126</v>
      </c>
      <c r="C452" s="103">
        <v>139</v>
      </c>
      <c r="D452" s="117">
        <v>1.1031746031746</v>
      </c>
      <c r="E452" s="117">
        <v>1.14876033057851</v>
      </c>
      <c r="F452" s="103">
        <v>121</v>
      </c>
    </row>
    <row r="453" s="96" customFormat="1" spans="1:6">
      <c r="A453" s="135" t="s">
        <v>549</v>
      </c>
      <c r="B453" s="112"/>
      <c r="C453" s="103">
        <v>10</v>
      </c>
      <c r="D453" s="123"/>
      <c r="E453" s="117">
        <v>1</v>
      </c>
      <c r="F453" s="103">
        <v>10</v>
      </c>
    </row>
    <row r="454" s="96" customFormat="1" spans="1:6">
      <c r="A454" s="135" t="s">
        <v>550</v>
      </c>
      <c r="B454" s="112"/>
      <c r="C454" s="103">
        <v>129</v>
      </c>
      <c r="D454" s="123"/>
      <c r="E454" s="117">
        <v>1.16216216216216</v>
      </c>
      <c r="F454" s="103">
        <v>111</v>
      </c>
    </row>
    <row r="455" s="96" customFormat="1" spans="1:6">
      <c r="A455" s="135" t="s">
        <v>551</v>
      </c>
      <c r="B455" s="103">
        <v>0</v>
      </c>
      <c r="C455" s="103">
        <v>0</v>
      </c>
      <c r="D455" s="117"/>
      <c r="E455" s="117"/>
      <c r="F455" s="103">
        <v>0</v>
      </c>
    </row>
    <row r="456" s="96" customFormat="1" spans="1:6">
      <c r="A456" s="135" t="s">
        <v>552</v>
      </c>
      <c r="B456" s="112"/>
      <c r="C456" s="103">
        <v>0</v>
      </c>
      <c r="D456" s="123"/>
      <c r="E456" s="117"/>
      <c r="F456" s="103">
        <v>0</v>
      </c>
    </row>
    <row r="457" s="96" customFormat="1" spans="1:6">
      <c r="A457" s="135" t="s">
        <v>553</v>
      </c>
      <c r="B457" s="112"/>
      <c r="C457" s="103">
        <v>0</v>
      </c>
      <c r="D457" s="123"/>
      <c r="E457" s="117"/>
      <c r="F457" s="103">
        <v>0</v>
      </c>
    </row>
    <row r="458" s="96" customFormat="1" spans="1:6">
      <c r="A458" s="135" t="s">
        <v>554</v>
      </c>
      <c r="B458" s="103">
        <v>0</v>
      </c>
      <c r="C458" s="103">
        <v>0</v>
      </c>
      <c r="D458" s="117"/>
      <c r="E458" s="117"/>
      <c r="F458" s="103">
        <v>0</v>
      </c>
    </row>
    <row r="459" s="96" customFormat="1" spans="1:6">
      <c r="A459" s="135" t="s">
        <v>555</v>
      </c>
      <c r="B459" s="112"/>
      <c r="C459" s="103">
        <v>0</v>
      </c>
      <c r="D459" s="123"/>
      <c r="E459" s="117"/>
      <c r="F459" s="103">
        <v>0</v>
      </c>
    </row>
    <row r="460" s="96" customFormat="1" spans="1:6">
      <c r="A460" s="135" t="s">
        <v>556</v>
      </c>
      <c r="B460" s="112"/>
      <c r="C460" s="103">
        <v>0</v>
      </c>
      <c r="D460" s="123"/>
      <c r="E460" s="117"/>
      <c r="F460" s="103">
        <v>0</v>
      </c>
    </row>
    <row r="461" s="96" customFormat="1" spans="1:6">
      <c r="A461" s="135" t="s">
        <v>557</v>
      </c>
      <c r="B461" s="103">
        <v>3</v>
      </c>
      <c r="C461" s="103">
        <v>3</v>
      </c>
      <c r="D461" s="117">
        <v>1</v>
      </c>
      <c r="E461" s="117">
        <v>1</v>
      </c>
      <c r="F461" s="103">
        <v>3</v>
      </c>
    </row>
    <row r="462" s="96" customFormat="1" spans="1:6">
      <c r="A462" s="135" t="s">
        <v>558</v>
      </c>
      <c r="B462" s="112"/>
      <c r="C462" s="103">
        <v>0</v>
      </c>
      <c r="D462" s="123"/>
      <c r="E462" s="117"/>
      <c r="F462" s="103">
        <v>0</v>
      </c>
    </row>
    <row r="463" s="96" customFormat="1" spans="1:6">
      <c r="A463" s="135" t="s">
        <v>559</v>
      </c>
      <c r="B463" s="112"/>
      <c r="C463" s="103">
        <v>3</v>
      </c>
      <c r="D463" s="123"/>
      <c r="E463" s="117">
        <v>1</v>
      </c>
      <c r="F463" s="103">
        <v>3</v>
      </c>
    </row>
    <row r="464" s="96" customFormat="1" spans="1:6">
      <c r="A464" s="135" t="s">
        <v>560</v>
      </c>
      <c r="B464" s="103">
        <v>0</v>
      </c>
      <c r="C464" s="103">
        <v>6296</v>
      </c>
      <c r="D464" s="117"/>
      <c r="E464" s="117"/>
      <c r="F464" s="103">
        <v>0</v>
      </c>
    </row>
    <row r="465" s="96" customFormat="1" spans="1:6">
      <c r="A465" s="135" t="s">
        <v>561</v>
      </c>
      <c r="B465" s="112"/>
      <c r="C465" s="103">
        <v>6296</v>
      </c>
      <c r="D465" s="123"/>
      <c r="E465" s="117"/>
      <c r="F465" s="103">
        <v>0</v>
      </c>
    </row>
    <row r="466" s="96" customFormat="1" spans="1:6">
      <c r="A466" s="135" t="s">
        <v>562</v>
      </c>
      <c r="B466" s="112"/>
      <c r="C466" s="103">
        <v>0</v>
      </c>
      <c r="D466" s="123"/>
      <c r="E466" s="117"/>
      <c r="F466" s="103">
        <v>0</v>
      </c>
    </row>
    <row r="467" s="96" customFormat="1" spans="1:6">
      <c r="A467" s="135" t="s">
        <v>563</v>
      </c>
      <c r="B467" s="112"/>
      <c r="C467" s="103">
        <v>0</v>
      </c>
      <c r="D467" s="123"/>
      <c r="E467" s="117"/>
      <c r="F467" s="103">
        <v>0</v>
      </c>
    </row>
    <row r="468" s="96" customFormat="1" spans="1:6">
      <c r="A468" s="135" t="s">
        <v>564</v>
      </c>
      <c r="B468" s="103">
        <v>933</v>
      </c>
      <c r="C468" s="103">
        <v>775</v>
      </c>
      <c r="D468" s="117">
        <v>0.830653804930332</v>
      </c>
      <c r="E468" s="117">
        <v>1.40909090909091</v>
      </c>
      <c r="F468" s="103">
        <v>550</v>
      </c>
    </row>
    <row r="469" s="96" customFormat="1" spans="1:6">
      <c r="A469" s="135" t="s">
        <v>565</v>
      </c>
      <c r="B469" s="112"/>
      <c r="C469" s="103">
        <v>310</v>
      </c>
      <c r="D469" s="123"/>
      <c r="E469" s="117">
        <v>1.08391608391608</v>
      </c>
      <c r="F469" s="103">
        <v>286</v>
      </c>
    </row>
    <row r="470" s="96" customFormat="1" spans="1:6">
      <c r="A470" s="135" t="s">
        <v>566</v>
      </c>
      <c r="B470" s="112"/>
      <c r="C470" s="103">
        <v>226</v>
      </c>
      <c r="D470" s="123"/>
      <c r="E470" s="117">
        <v>1.14141414141414</v>
      </c>
      <c r="F470" s="103">
        <v>198</v>
      </c>
    </row>
    <row r="471" s="96" customFormat="1" spans="1:6">
      <c r="A471" s="135" t="s">
        <v>567</v>
      </c>
      <c r="B471" s="112"/>
      <c r="C471" s="103">
        <v>227</v>
      </c>
      <c r="D471" s="123"/>
      <c r="E471" s="117">
        <v>3.43939393939394</v>
      </c>
      <c r="F471" s="103">
        <v>66</v>
      </c>
    </row>
    <row r="472" s="96" customFormat="1" spans="1:6">
      <c r="A472" s="135" t="s">
        <v>568</v>
      </c>
      <c r="B472" s="112"/>
      <c r="C472" s="103">
        <v>12</v>
      </c>
      <c r="D472" s="123"/>
      <c r="E472" s="117"/>
      <c r="F472" s="103">
        <v>0</v>
      </c>
    </row>
    <row r="473" s="96" customFormat="1" spans="1:6">
      <c r="A473" s="135" t="s">
        <v>569</v>
      </c>
      <c r="B473" s="103">
        <v>2143</v>
      </c>
      <c r="C473" s="103">
        <v>260</v>
      </c>
      <c r="D473" s="117">
        <v>0.121325244983668</v>
      </c>
      <c r="E473" s="117">
        <v>0.102970297029703</v>
      </c>
      <c r="F473" s="103">
        <v>2525</v>
      </c>
    </row>
    <row r="474" s="96" customFormat="1" spans="1:6">
      <c r="A474" s="135" t="s">
        <v>570</v>
      </c>
      <c r="B474" s="112"/>
      <c r="C474" s="103">
        <v>260</v>
      </c>
      <c r="D474" s="123"/>
      <c r="E474" s="117">
        <v>0.102970297029703</v>
      </c>
      <c r="F474" s="103">
        <v>2525</v>
      </c>
    </row>
    <row r="475" s="96" customFormat="1" spans="1:6">
      <c r="A475" s="135" t="s">
        <v>571</v>
      </c>
      <c r="B475" s="103">
        <v>56227</v>
      </c>
      <c r="C475" s="103">
        <v>121183</v>
      </c>
      <c r="D475" s="117">
        <v>2.15524570046419</v>
      </c>
      <c r="E475" s="117">
        <v>1.09803015476061</v>
      </c>
      <c r="F475" s="103">
        <v>110364</v>
      </c>
    </row>
    <row r="476" s="96" customFormat="1" spans="1:6">
      <c r="A476" s="135" t="s">
        <v>572</v>
      </c>
      <c r="B476" s="103">
        <v>1863</v>
      </c>
      <c r="C476" s="103">
        <v>1920</v>
      </c>
      <c r="D476" s="117">
        <v>1.03059581320451</v>
      </c>
      <c r="E476" s="117">
        <v>1.04177970699946</v>
      </c>
      <c r="F476" s="103">
        <v>1843</v>
      </c>
    </row>
    <row r="477" s="96" customFormat="1" spans="1:6">
      <c r="A477" s="135" t="s">
        <v>206</v>
      </c>
      <c r="B477" s="133"/>
      <c r="C477" s="103">
        <v>1089</v>
      </c>
      <c r="D477" s="123"/>
      <c r="E477" s="117">
        <v>1.00833333333333</v>
      </c>
      <c r="F477" s="103">
        <v>1080</v>
      </c>
    </row>
    <row r="478" s="96" customFormat="1" spans="1:6">
      <c r="A478" s="135" t="s">
        <v>207</v>
      </c>
      <c r="B478" s="133"/>
      <c r="C478" s="103">
        <v>257</v>
      </c>
      <c r="D478" s="123"/>
      <c r="E478" s="117">
        <v>1.24154589371981</v>
      </c>
      <c r="F478" s="103">
        <v>207</v>
      </c>
    </row>
    <row r="479" s="96" customFormat="1" spans="1:6">
      <c r="A479" s="135" t="s">
        <v>208</v>
      </c>
      <c r="B479" s="133"/>
      <c r="C479" s="103">
        <v>8</v>
      </c>
      <c r="D479" s="123"/>
      <c r="E479" s="117"/>
      <c r="F479" s="103">
        <v>0</v>
      </c>
    </row>
    <row r="480" s="96" customFormat="1" spans="1:6">
      <c r="A480" s="135" t="s">
        <v>573</v>
      </c>
      <c r="B480" s="133"/>
      <c r="C480" s="103">
        <v>566</v>
      </c>
      <c r="D480" s="123"/>
      <c r="E480" s="117">
        <v>1.01798561151079</v>
      </c>
      <c r="F480" s="103">
        <v>556</v>
      </c>
    </row>
    <row r="481" s="96" customFormat="1" spans="1:6">
      <c r="A481" s="135" t="s">
        <v>574</v>
      </c>
      <c r="B481" s="103">
        <v>2213</v>
      </c>
      <c r="C481" s="103">
        <v>2567</v>
      </c>
      <c r="D481" s="117">
        <v>1.15996384997741</v>
      </c>
      <c r="E481" s="117">
        <v>1.17161113646737</v>
      </c>
      <c r="F481" s="103">
        <v>2191</v>
      </c>
    </row>
    <row r="482" s="96" customFormat="1" spans="1:6">
      <c r="A482" s="135" t="s">
        <v>575</v>
      </c>
      <c r="B482" s="133"/>
      <c r="C482" s="103">
        <v>988</v>
      </c>
      <c r="D482" s="123"/>
      <c r="E482" s="117">
        <v>0.768871595330739</v>
      </c>
      <c r="F482" s="103">
        <v>1285</v>
      </c>
    </row>
    <row r="483" s="96" customFormat="1" spans="1:6">
      <c r="A483" s="135" t="s">
        <v>576</v>
      </c>
      <c r="B483" s="133"/>
      <c r="C483" s="103">
        <v>300</v>
      </c>
      <c r="D483" s="123"/>
      <c r="E483" s="117">
        <v>1</v>
      </c>
      <c r="F483" s="103">
        <v>300</v>
      </c>
    </row>
    <row r="484" s="96" customFormat="1" spans="1:6">
      <c r="A484" s="135" t="s">
        <v>577</v>
      </c>
      <c r="B484" s="133"/>
      <c r="C484" s="103">
        <v>0</v>
      </c>
      <c r="D484" s="123"/>
      <c r="E484" s="117"/>
      <c r="F484" s="103">
        <v>0</v>
      </c>
    </row>
    <row r="485" s="96" customFormat="1" spans="1:6">
      <c r="A485" s="135" t="s">
        <v>578</v>
      </c>
      <c r="B485" s="133"/>
      <c r="C485" s="103">
        <v>0</v>
      </c>
      <c r="D485" s="123"/>
      <c r="E485" s="117"/>
      <c r="F485" s="103">
        <v>0</v>
      </c>
    </row>
    <row r="486" s="96" customFormat="1" spans="1:6">
      <c r="A486" s="135" t="s">
        <v>579</v>
      </c>
      <c r="B486" s="133"/>
      <c r="C486" s="103">
        <v>375</v>
      </c>
      <c r="D486" s="123"/>
      <c r="E486" s="117">
        <v>1.19047619047619</v>
      </c>
      <c r="F486" s="103">
        <v>315</v>
      </c>
    </row>
    <row r="487" s="96" customFormat="1" spans="1:6">
      <c r="A487" s="135" t="s">
        <v>580</v>
      </c>
      <c r="B487" s="133"/>
      <c r="C487" s="103">
        <v>0</v>
      </c>
      <c r="D487" s="123"/>
      <c r="E487" s="117"/>
      <c r="F487" s="103">
        <v>0</v>
      </c>
    </row>
    <row r="488" s="96" customFormat="1" spans="1:6">
      <c r="A488" s="135" t="s">
        <v>581</v>
      </c>
      <c r="B488" s="134"/>
      <c r="C488" s="103">
        <v>0</v>
      </c>
      <c r="D488" s="123"/>
      <c r="E488" s="117"/>
      <c r="F488" s="103">
        <v>0</v>
      </c>
    </row>
    <row r="489" s="96" customFormat="1" spans="1:6">
      <c r="A489" s="135" t="s">
        <v>582</v>
      </c>
      <c r="B489" s="134"/>
      <c r="C489" s="103">
        <v>0</v>
      </c>
      <c r="D489" s="123"/>
      <c r="E489" s="117"/>
      <c r="F489" s="103">
        <v>0</v>
      </c>
    </row>
    <row r="490" s="96" customFormat="1" spans="1:6">
      <c r="A490" s="135" t="s">
        <v>583</v>
      </c>
      <c r="B490" s="134"/>
      <c r="C490" s="103">
        <v>0</v>
      </c>
      <c r="D490" s="123"/>
      <c r="E490" s="117"/>
      <c r="F490" s="103">
        <v>0</v>
      </c>
    </row>
    <row r="491" s="96" customFormat="1" spans="1:6">
      <c r="A491" s="135" t="s">
        <v>584</v>
      </c>
      <c r="B491" s="134"/>
      <c r="C491" s="103">
        <v>0</v>
      </c>
      <c r="D491" s="123"/>
      <c r="E491" s="117"/>
      <c r="F491" s="103">
        <v>0</v>
      </c>
    </row>
    <row r="492" s="96" customFormat="1" spans="1:6">
      <c r="A492" s="135" t="s">
        <v>585</v>
      </c>
      <c r="B492" s="134"/>
      <c r="C492" s="103">
        <v>0</v>
      </c>
      <c r="D492" s="123"/>
      <c r="E492" s="117"/>
      <c r="F492" s="103">
        <v>0</v>
      </c>
    </row>
    <row r="493" s="96" customFormat="1" spans="1:6">
      <c r="A493" s="135" t="s">
        <v>586</v>
      </c>
      <c r="B493" s="134"/>
      <c r="C493" s="103">
        <v>904</v>
      </c>
      <c r="D493" s="123"/>
      <c r="E493" s="117">
        <v>3.10652920962199</v>
      </c>
      <c r="F493" s="103">
        <v>291</v>
      </c>
    </row>
    <row r="494" s="96" customFormat="1" spans="1:6">
      <c r="A494" s="135" t="s">
        <v>587</v>
      </c>
      <c r="B494" s="103">
        <v>0</v>
      </c>
      <c r="C494" s="103">
        <v>0</v>
      </c>
      <c r="D494" s="117"/>
      <c r="E494" s="117"/>
      <c r="F494" s="103">
        <v>0</v>
      </c>
    </row>
    <row r="495" s="96" customFormat="1" spans="1:6">
      <c r="A495" s="135" t="s">
        <v>588</v>
      </c>
      <c r="B495" s="134"/>
      <c r="C495" s="103">
        <v>0</v>
      </c>
      <c r="D495" s="123"/>
      <c r="E495" s="117"/>
      <c r="F495" s="103">
        <v>0</v>
      </c>
    </row>
    <row r="496" s="96" customFormat="1" spans="1:6">
      <c r="A496" s="135" t="s">
        <v>589</v>
      </c>
      <c r="B496" s="134"/>
      <c r="C496" s="103">
        <v>0</v>
      </c>
      <c r="D496" s="123"/>
      <c r="E496" s="117"/>
      <c r="F496" s="103">
        <v>0</v>
      </c>
    </row>
    <row r="497" s="96" customFormat="1" spans="1:6">
      <c r="A497" s="135" t="s">
        <v>590</v>
      </c>
      <c r="B497" s="134"/>
      <c r="C497" s="103">
        <v>0</v>
      </c>
      <c r="D497" s="123"/>
      <c r="E497" s="117"/>
      <c r="F497" s="103">
        <v>0</v>
      </c>
    </row>
    <row r="498" s="96" customFormat="1" spans="1:6">
      <c r="A498" s="135" t="s">
        <v>591</v>
      </c>
      <c r="B498" s="103">
        <v>9981</v>
      </c>
      <c r="C498" s="103">
        <v>10296</v>
      </c>
      <c r="D498" s="117">
        <v>1.03155996393147</v>
      </c>
      <c r="E498" s="117">
        <v>1.09625212947189</v>
      </c>
      <c r="F498" s="103">
        <v>9392</v>
      </c>
    </row>
    <row r="499" s="96" customFormat="1" spans="1:6">
      <c r="A499" s="135" t="s">
        <v>592</v>
      </c>
      <c r="B499" s="134"/>
      <c r="C499" s="103">
        <v>2065</v>
      </c>
      <c r="D499" s="123"/>
      <c r="E499" s="117">
        <v>1.17262918796139</v>
      </c>
      <c r="F499" s="103">
        <v>1761</v>
      </c>
    </row>
    <row r="500" s="96" customFormat="1" spans="1:6">
      <c r="A500" s="135" t="s">
        <v>593</v>
      </c>
      <c r="B500" s="134"/>
      <c r="C500" s="103">
        <v>612</v>
      </c>
      <c r="D500" s="123"/>
      <c r="E500" s="117">
        <v>1.05882352941176</v>
      </c>
      <c r="F500" s="103">
        <v>578</v>
      </c>
    </row>
    <row r="501" s="96" customFormat="1" spans="1:6">
      <c r="A501" s="135" t="s">
        <v>594</v>
      </c>
      <c r="B501" s="134"/>
      <c r="C501" s="103">
        <v>4262</v>
      </c>
      <c r="D501" s="123"/>
      <c r="E501" s="117">
        <v>1.0836511568777</v>
      </c>
      <c r="F501" s="103">
        <v>3933</v>
      </c>
    </row>
    <row r="502" s="96" customFormat="1" spans="1:6">
      <c r="A502" s="135" t="s">
        <v>595</v>
      </c>
      <c r="B502" s="134"/>
      <c r="C502" s="103">
        <v>0</v>
      </c>
      <c r="D502" s="123"/>
      <c r="E502" s="117"/>
      <c r="F502" s="103">
        <v>0</v>
      </c>
    </row>
    <row r="503" s="96" customFormat="1" spans="1:6">
      <c r="A503" s="135" t="s">
        <v>596</v>
      </c>
      <c r="B503" s="134"/>
      <c r="C503" s="103">
        <v>758</v>
      </c>
      <c r="D503" s="123"/>
      <c r="E503" s="117">
        <v>1.00797872340426</v>
      </c>
      <c r="F503" s="103">
        <v>752</v>
      </c>
    </row>
    <row r="504" s="96" customFormat="1" spans="1:6">
      <c r="A504" s="135" t="s">
        <v>597</v>
      </c>
      <c r="B504" s="134"/>
      <c r="C504" s="103">
        <v>1717</v>
      </c>
      <c r="D504" s="123"/>
      <c r="E504" s="117">
        <v>1.04250151791135</v>
      </c>
      <c r="F504" s="103">
        <v>1647</v>
      </c>
    </row>
    <row r="505" s="96" customFormat="1" spans="1:6">
      <c r="A505" s="135" t="s">
        <v>598</v>
      </c>
      <c r="B505" s="134"/>
      <c r="C505" s="103">
        <v>0</v>
      </c>
      <c r="D505" s="123"/>
      <c r="E505" s="117"/>
      <c r="F505" s="103">
        <v>0</v>
      </c>
    </row>
    <row r="506" s="96" customFormat="1" spans="1:6">
      <c r="A506" s="135" t="s">
        <v>599</v>
      </c>
      <c r="B506" s="134"/>
      <c r="C506" s="103">
        <v>40</v>
      </c>
      <c r="D506" s="123"/>
      <c r="E506" s="117">
        <v>1.81818181818182</v>
      </c>
      <c r="F506" s="103">
        <v>22</v>
      </c>
    </row>
    <row r="507" s="96" customFormat="1" spans="1:6">
      <c r="A507" s="135" t="s">
        <v>600</v>
      </c>
      <c r="B507" s="134"/>
      <c r="C507" s="103">
        <v>842</v>
      </c>
      <c r="D507" s="123"/>
      <c r="E507" s="117">
        <v>1.20803443328551</v>
      </c>
      <c r="F507" s="103">
        <v>697</v>
      </c>
    </row>
    <row r="508" s="96" customFormat="1" spans="1:6">
      <c r="A508" s="135" t="s">
        <v>601</v>
      </c>
      <c r="B508" s="134"/>
      <c r="C508" s="103">
        <v>0</v>
      </c>
      <c r="D508" s="123"/>
      <c r="E508" s="117"/>
      <c r="F508" s="103">
        <v>0</v>
      </c>
    </row>
    <row r="509" s="96" customFormat="1" spans="1:6">
      <c r="A509" s="135" t="s">
        <v>602</v>
      </c>
      <c r="B509" s="134"/>
      <c r="C509" s="103">
        <v>0</v>
      </c>
      <c r="D509" s="123"/>
      <c r="E509" s="117">
        <v>0</v>
      </c>
      <c r="F509" s="103">
        <v>2</v>
      </c>
    </row>
    <row r="510" s="96" customFormat="1" spans="1:6">
      <c r="A510" s="135" t="s">
        <v>603</v>
      </c>
      <c r="B510" s="103">
        <v>216</v>
      </c>
      <c r="C510" s="103">
        <v>10</v>
      </c>
      <c r="D510" s="117">
        <v>0.0462962962962963</v>
      </c>
      <c r="E510" s="117">
        <v>0.0462962962962963</v>
      </c>
      <c r="F510" s="103">
        <v>216</v>
      </c>
    </row>
    <row r="511" s="96" customFormat="1" spans="1:6">
      <c r="A511" s="135" t="s">
        <v>604</v>
      </c>
      <c r="B511" s="134"/>
      <c r="C511" s="103">
        <v>10</v>
      </c>
      <c r="D511" s="123"/>
      <c r="E511" s="117">
        <v>0.0462962962962963</v>
      </c>
      <c r="F511" s="103">
        <v>216</v>
      </c>
    </row>
    <row r="512" s="96" customFormat="1" spans="1:6">
      <c r="A512" s="135" t="s">
        <v>605</v>
      </c>
      <c r="B512" s="134"/>
      <c r="C512" s="103">
        <v>0</v>
      </c>
      <c r="D512" s="123"/>
      <c r="E512" s="117"/>
      <c r="F512" s="103">
        <v>0</v>
      </c>
    </row>
    <row r="513" s="96" customFormat="1" spans="1:6">
      <c r="A513" s="135" t="s">
        <v>606</v>
      </c>
      <c r="B513" s="103">
        <v>11</v>
      </c>
      <c r="C513" s="103">
        <v>5</v>
      </c>
      <c r="D513" s="117">
        <v>0.454545454545455</v>
      </c>
      <c r="E513" s="117">
        <v>0.0326797385620915</v>
      </c>
      <c r="F513" s="103">
        <v>153</v>
      </c>
    </row>
    <row r="514" s="96" customFormat="1" spans="1:6">
      <c r="A514" s="135" t="s">
        <v>607</v>
      </c>
      <c r="B514" s="134"/>
      <c r="C514" s="103">
        <v>0</v>
      </c>
      <c r="D514" s="123"/>
      <c r="E514" s="117"/>
      <c r="F514" s="103">
        <v>0</v>
      </c>
    </row>
    <row r="515" s="96" customFormat="1" spans="1:6">
      <c r="A515" s="135" t="s">
        <v>608</v>
      </c>
      <c r="B515" s="134"/>
      <c r="C515" s="103">
        <v>0</v>
      </c>
      <c r="D515" s="123"/>
      <c r="E515" s="117">
        <v>0</v>
      </c>
      <c r="F515" s="103">
        <v>148</v>
      </c>
    </row>
    <row r="516" s="96" customFormat="1" spans="1:6">
      <c r="A516" s="135" t="s">
        <v>609</v>
      </c>
      <c r="B516" s="134"/>
      <c r="C516" s="103">
        <v>5</v>
      </c>
      <c r="D516" s="123"/>
      <c r="E516" s="117">
        <v>1</v>
      </c>
      <c r="F516" s="103">
        <v>5</v>
      </c>
    </row>
    <row r="517" s="96" customFormat="1" spans="1:6">
      <c r="A517" s="135" t="s">
        <v>610</v>
      </c>
      <c r="B517" s="103">
        <v>3582</v>
      </c>
      <c r="C517" s="103">
        <v>3902</v>
      </c>
      <c r="D517" s="117">
        <v>1.0893355667225</v>
      </c>
      <c r="E517" s="117">
        <v>1.67755803955288</v>
      </c>
      <c r="F517" s="103">
        <v>2326</v>
      </c>
    </row>
    <row r="518" s="96" customFormat="1" spans="1:6">
      <c r="A518" s="135" t="s">
        <v>206</v>
      </c>
      <c r="B518" s="134"/>
      <c r="C518" s="103">
        <v>1412</v>
      </c>
      <c r="D518" s="123"/>
      <c r="E518" s="117">
        <v>1.19966015293118</v>
      </c>
      <c r="F518" s="103">
        <v>1177</v>
      </c>
    </row>
    <row r="519" s="96" customFormat="1" spans="1:6">
      <c r="A519" s="135" t="s">
        <v>207</v>
      </c>
      <c r="B519" s="134"/>
      <c r="C519" s="103">
        <v>41</v>
      </c>
      <c r="D519" s="123"/>
      <c r="E519" s="117">
        <v>0.372727272727273</v>
      </c>
      <c r="F519" s="103">
        <v>110</v>
      </c>
    </row>
    <row r="520" s="96" customFormat="1" spans="1:6">
      <c r="A520" s="135" t="s">
        <v>208</v>
      </c>
      <c r="B520" s="134"/>
      <c r="C520" s="103">
        <v>0</v>
      </c>
      <c r="D520" s="123"/>
      <c r="E520" s="117"/>
      <c r="F520" s="103">
        <v>0</v>
      </c>
    </row>
    <row r="521" s="96" customFormat="1" spans="1:6">
      <c r="A521" s="135" t="s">
        <v>611</v>
      </c>
      <c r="B521" s="134"/>
      <c r="C521" s="103">
        <v>61</v>
      </c>
      <c r="D521" s="123"/>
      <c r="E521" s="117">
        <v>0.859154929577465</v>
      </c>
      <c r="F521" s="103">
        <v>71</v>
      </c>
    </row>
    <row r="522" s="96" customFormat="1" spans="1:6">
      <c r="A522" s="135" t="s">
        <v>612</v>
      </c>
      <c r="B522" s="134"/>
      <c r="C522" s="103">
        <v>0</v>
      </c>
      <c r="D522" s="123"/>
      <c r="E522" s="117">
        <v>0</v>
      </c>
      <c r="F522" s="103">
        <v>13</v>
      </c>
    </row>
    <row r="523" s="96" customFormat="1" spans="1:6">
      <c r="A523" s="135" t="s">
        <v>613</v>
      </c>
      <c r="B523" s="134"/>
      <c r="C523" s="103">
        <v>0</v>
      </c>
      <c r="D523" s="123"/>
      <c r="E523" s="117">
        <v>0</v>
      </c>
      <c r="F523" s="103">
        <v>5</v>
      </c>
    </row>
    <row r="524" s="96" customFormat="1" spans="1:6">
      <c r="A524" s="135" t="s">
        <v>614</v>
      </c>
      <c r="B524" s="134"/>
      <c r="C524" s="103">
        <v>201</v>
      </c>
      <c r="D524" s="123"/>
      <c r="E524" s="117">
        <v>2.42168674698795</v>
      </c>
      <c r="F524" s="103">
        <v>83</v>
      </c>
    </row>
    <row r="525" s="96" customFormat="1" spans="1:6">
      <c r="A525" s="135" t="s">
        <v>215</v>
      </c>
      <c r="B525" s="134"/>
      <c r="C525" s="103">
        <v>559</v>
      </c>
      <c r="D525" s="123"/>
      <c r="E525" s="117">
        <v>1.12929292929293</v>
      </c>
      <c r="F525" s="103">
        <v>495</v>
      </c>
    </row>
    <row r="526" s="96" customFormat="1" spans="1:6">
      <c r="A526" s="135" t="s">
        <v>615</v>
      </c>
      <c r="B526" s="134"/>
      <c r="C526" s="103">
        <v>1628</v>
      </c>
      <c r="D526" s="123"/>
      <c r="E526" s="117">
        <v>4.37634408602151</v>
      </c>
      <c r="F526" s="103">
        <v>372</v>
      </c>
    </row>
    <row r="527" s="96" customFormat="1" spans="1:6">
      <c r="A527" s="135" t="s">
        <v>616</v>
      </c>
      <c r="B527" s="103">
        <v>17497</v>
      </c>
      <c r="C527" s="103">
        <v>14799</v>
      </c>
      <c r="D527" s="117">
        <v>0.845802137509287</v>
      </c>
      <c r="E527" s="117">
        <v>1.07114939200926</v>
      </c>
      <c r="F527" s="103">
        <v>13816</v>
      </c>
    </row>
    <row r="528" s="96" customFormat="1" spans="1:6">
      <c r="A528" s="135" t="s">
        <v>617</v>
      </c>
      <c r="B528" s="134"/>
      <c r="C528" s="103">
        <v>3504</v>
      </c>
      <c r="D528" s="123"/>
      <c r="E528" s="117">
        <v>0.999144568006843</v>
      </c>
      <c r="F528" s="103">
        <v>3507</v>
      </c>
    </row>
    <row r="529" s="96" customFormat="1" spans="1:6">
      <c r="A529" s="135" t="s">
        <v>618</v>
      </c>
      <c r="B529" s="134"/>
      <c r="C529" s="103">
        <v>5093</v>
      </c>
      <c r="D529" s="123"/>
      <c r="E529" s="117">
        <v>1.0992877185409</v>
      </c>
      <c r="F529" s="103">
        <v>4633</v>
      </c>
    </row>
    <row r="530" s="96" customFormat="1" spans="1:6">
      <c r="A530" s="135" t="s">
        <v>619</v>
      </c>
      <c r="B530" s="134"/>
      <c r="C530" s="103">
        <v>5950</v>
      </c>
      <c r="D530" s="123"/>
      <c r="E530" s="117">
        <v>1.09354897996692</v>
      </c>
      <c r="F530" s="103">
        <v>5441</v>
      </c>
    </row>
    <row r="531" s="96" customFormat="1" spans="1:6">
      <c r="A531" s="135" t="s">
        <v>620</v>
      </c>
      <c r="B531" s="134"/>
      <c r="C531" s="103">
        <v>252</v>
      </c>
      <c r="D531" s="123"/>
      <c r="E531" s="117">
        <v>1.07234042553191</v>
      </c>
      <c r="F531" s="103">
        <v>235</v>
      </c>
    </row>
    <row r="532" s="96" customFormat="1" spans="1:6">
      <c r="A532" s="135" t="s">
        <v>621</v>
      </c>
      <c r="B532" s="103">
        <v>19715</v>
      </c>
      <c r="C532" s="103">
        <v>85812</v>
      </c>
      <c r="D532" s="117">
        <v>4.35262490489475</v>
      </c>
      <c r="E532" s="117">
        <v>1.08515642783075</v>
      </c>
      <c r="F532" s="103">
        <v>79078</v>
      </c>
    </row>
    <row r="533" s="96" customFormat="1" spans="1:6">
      <c r="A533" s="135" t="s">
        <v>622</v>
      </c>
      <c r="B533" s="134"/>
      <c r="C533" s="103">
        <v>60</v>
      </c>
      <c r="D533" s="123"/>
      <c r="E533" s="117"/>
      <c r="F533" s="103">
        <v>0</v>
      </c>
    </row>
    <row r="534" s="96" customFormat="1" spans="1:6">
      <c r="A534" s="135" t="s">
        <v>623</v>
      </c>
      <c r="B534" s="134"/>
      <c r="C534" s="103">
        <v>85752</v>
      </c>
      <c r="D534" s="123"/>
      <c r="E534" s="117">
        <v>1.08439768330003</v>
      </c>
      <c r="F534" s="103">
        <v>79078</v>
      </c>
    </row>
    <row r="535" s="96" customFormat="1" spans="1:6">
      <c r="A535" s="135" t="s">
        <v>624</v>
      </c>
      <c r="B535" s="134"/>
      <c r="C535" s="103">
        <v>0</v>
      </c>
      <c r="D535" s="123"/>
      <c r="E535" s="117"/>
      <c r="F535" s="103">
        <v>0</v>
      </c>
    </row>
    <row r="536" s="96" customFormat="1" spans="1:6">
      <c r="A536" s="135" t="s">
        <v>625</v>
      </c>
      <c r="B536" s="134"/>
      <c r="C536" s="103">
        <v>0</v>
      </c>
      <c r="D536" s="123"/>
      <c r="E536" s="117"/>
      <c r="F536" s="103">
        <v>0</v>
      </c>
    </row>
    <row r="537" s="96" customFormat="1" spans="1:6">
      <c r="A537" s="135" t="s">
        <v>626</v>
      </c>
      <c r="B537" s="134"/>
      <c r="C537" s="103">
        <v>0</v>
      </c>
      <c r="D537" s="123"/>
      <c r="E537" s="117"/>
      <c r="F537" s="103">
        <v>0</v>
      </c>
    </row>
    <row r="538" s="96" customFormat="1" spans="1:6">
      <c r="A538" s="135" t="s">
        <v>627</v>
      </c>
      <c r="B538" s="103">
        <v>140</v>
      </c>
      <c r="C538" s="103">
        <v>832</v>
      </c>
      <c r="D538" s="117">
        <v>5.94285714285714</v>
      </c>
      <c r="E538" s="117">
        <v>5.94285714285714</v>
      </c>
      <c r="F538" s="103">
        <v>140</v>
      </c>
    </row>
    <row r="539" s="96" customFormat="1" spans="1:6">
      <c r="A539" s="135" t="s">
        <v>628</v>
      </c>
      <c r="B539" s="134"/>
      <c r="C539" s="103">
        <v>722</v>
      </c>
      <c r="D539" s="123"/>
      <c r="E539" s="117">
        <v>14.44</v>
      </c>
      <c r="F539" s="103">
        <v>50</v>
      </c>
    </row>
    <row r="540" s="96" customFormat="1" spans="1:6">
      <c r="A540" s="135" t="s">
        <v>629</v>
      </c>
      <c r="B540" s="134"/>
      <c r="C540" s="103">
        <v>110</v>
      </c>
      <c r="D540" s="123"/>
      <c r="E540" s="117">
        <v>1.22222222222222</v>
      </c>
      <c r="F540" s="103">
        <v>90</v>
      </c>
    </row>
    <row r="541" s="96" customFormat="1" spans="1:6">
      <c r="A541" s="135" t="s">
        <v>630</v>
      </c>
      <c r="B541" s="134"/>
      <c r="C541" s="103">
        <v>0</v>
      </c>
      <c r="D541" s="123"/>
      <c r="E541" s="117"/>
      <c r="F541" s="103">
        <v>0</v>
      </c>
    </row>
    <row r="542" s="96" customFormat="1" spans="1:6">
      <c r="A542" s="135" t="s">
        <v>631</v>
      </c>
      <c r="B542" s="103">
        <v>0</v>
      </c>
      <c r="C542" s="103">
        <v>0</v>
      </c>
      <c r="D542" s="117"/>
      <c r="E542" s="117"/>
      <c r="F542" s="103">
        <v>0</v>
      </c>
    </row>
    <row r="543" s="96" customFormat="1" spans="1:6">
      <c r="A543" s="135" t="s">
        <v>632</v>
      </c>
      <c r="B543" s="134"/>
      <c r="C543" s="103">
        <v>0</v>
      </c>
      <c r="D543" s="123"/>
      <c r="E543" s="117"/>
      <c r="F543" s="103">
        <v>0</v>
      </c>
    </row>
    <row r="544" s="96" customFormat="1" spans="1:6">
      <c r="A544" s="135" t="s">
        <v>633</v>
      </c>
      <c r="B544" s="134"/>
      <c r="C544" s="103">
        <v>0</v>
      </c>
      <c r="D544" s="123"/>
      <c r="E544" s="117"/>
      <c r="F544" s="103">
        <v>0</v>
      </c>
    </row>
    <row r="545" s="96" customFormat="1" spans="1:6">
      <c r="A545" s="135" t="s">
        <v>634</v>
      </c>
      <c r="B545" s="103">
        <v>1009</v>
      </c>
      <c r="C545" s="103">
        <v>1040</v>
      </c>
      <c r="D545" s="117">
        <v>1.03072348860258</v>
      </c>
      <c r="E545" s="117">
        <v>0.860215053763441</v>
      </c>
      <c r="F545" s="103">
        <v>1209</v>
      </c>
    </row>
    <row r="546" s="96" customFormat="1" spans="1:6">
      <c r="A546" s="135" t="s">
        <v>635</v>
      </c>
      <c r="B546" s="134"/>
      <c r="C546" s="103">
        <v>1040</v>
      </c>
      <c r="D546" s="123"/>
      <c r="E546" s="117">
        <v>0.860215053763441</v>
      </c>
      <c r="F546" s="103">
        <v>1209</v>
      </c>
    </row>
    <row r="547" s="96" customFormat="1" spans="1:6">
      <c r="A547" s="135" t="s">
        <v>636</v>
      </c>
      <c r="B547" s="103">
        <v>75254</v>
      </c>
      <c r="C547" s="103">
        <v>92381</v>
      </c>
      <c r="D547" s="117">
        <v>1.22758923113722</v>
      </c>
      <c r="E547" s="117">
        <v>2.43878035902851</v>
      </c>
      <c r="F547" s="103">
        <v>37880</v>
      </c>
    </row>
    <row r="548" s="96" customFormat="1" spans="1:6">
      <c r="A548" s="135" t="s">
        <v>637</v>
      </c>
      <c r="B548" s="103">
        <v>1330</v>
      </c>
      <c r="C548" s="103">
        <v>920</v>
      </c>
      <c r="D548" s="117">
        <v>0.691729323308271</v>
      </c>
      <c r="E548" s="117">
        <v>0.807017543859649</v>
      </c>
      <c r="F548" s="103">
        <v>1140</v>
      </c>
    </row>
    <row r="549" s="96" customFormat="1" spans="1:6">
      <c r="A549" s="135" t="s">
        <v>206</v>
      </c>
      <c r="B549" s="134"/>
      <c r="C549" s="103">
        <v>1000</v>
      </c>
      <c r="D549" s="123"/>
      <c r="E549" s="117">
        <v>1.02774922918808</v>
      </c>
      <c r="F549" s="103">
        <v>973</v>
      </c>
    </row>
    <row r="550" s="96" customFormat="1" spans="1:6">
      <c r="A550" s="135" t="s">
        <v>207</v>
      </c>
      <c r="B550" s="134"/>
      <c r="C550" s="103">
        <v>0</v>
      </c>
      <c r="D550" s="123"/>
      <c r="E550" s="117">
        <v>0</v>
      </c>
      <c r="F550" s="103">
        <v>58</v>
      </c>
    </row>
    <row r="551" s="96" customFormat="1" spans="1:6">
      <c r="A551" s="135" t="s">
        <v>208</v>
      </c>
      <c r="B551" s="134"/>
      <c r="C551" s="103">
        <v>0</v>
      </c>
      <c r="D551" s="123"/>
      <c r="E551" s="117"/>
      <c r="F551" s="103">
        <v>0</v>
      </c>
    </row>
    <row r="552" s="96" customFormat="1" spans="1:6">
      <c r="A552" s="135" t="s">
        <v>638</v>
      </c>
      <c r="B552" s="134"/>
      <c r="C552" s="103">
        <v>24</v>
      </c>
      <c r="D552" s="123"/>
      <c r="E552" s="117">
        <v>6</v>
      </c>
      <c r="F552" s="103">
        <v>4</v>
      </c>
    </row>
    <row r="553" s="96" customFormat="1" spans="1:6">
      <c r="A553" s="135" t="s">
        <v>639</v>
      </c>
      <c r="B553" s="134"/>
      <c r="C553" s="103">
        <v>0</v>
      </c>
      <c r="D553" s="123"/>
      <c r="E553" s="117"/>
      <c r="F553" s="103">
        <v>0</v>
      </c>
    </row>
    <row r="554" s="96" customFormat="1" spans="1:6">
      <c r="A554" s="135" t="s">
        <v>640</v>
      </c>
      <c r="B554" s="134"/>
      <c r="C554" s="103">
        <v>0</v>
      </c>
      <c r="D554" s="123"/>
      <c r="E554" s="117"/>
      <c r="F554" s="103">
        <v>0</v>
      </c>
    </row>
    <row r="555" s="96" customFormat="1" spans="1:6">
      <c r="A555" s="135" t="s">
        <v>641</v>
      </c>
      <c r="B555" s="134"/>
      <c r="C555" s="103">
        <v>0</v>
      </c>
      <c r="D555" s="123"/>
      <c r="E555" s="117"/>
      <c r="F555" s="103">
        <v>0</v>
      </c>
    </row>
    <row r="556" s="96" customFormat="1" spans="1:6">
      <c r="A556" s="135" t="s">
        <v>642</v>
      </c>
      <c r="B556" s="134"/>
      <c r="C556" s="103">
        <v>-104</v>
      </c>
      <c r="D556" s="123"/>
      <c r="E556" s="117">
        <v>-0.990476190476191</v>
      </c>
      <c r="F556" s="103">
        <v>105</v>
      </c>
    </row>
    <row r="557" s="96" customFormat="1" spans="1:6">
      <c r="A557" s="135" t="s">
        <v>643</v>
      </c>
      <c r="B557" s="103">
        <v>6</v>
      </c>
      <c r="C557" s="103">
        <v>0</v>
      </c>
      <c r="D557" s="117">
        <v>0</v>
      </c>
      <c r="E557" s="117">
        <v>0</v>
      </c>
      <c r="F557" s="103">
        <v>187</v>
      </c>
    </row>
    <row r="558" s="96" customFormat="1" spans="1:6">
      <c r="A558" s="135" t="s">
        <v>644</v>
      </c>
      <c r="B558" s="134"/>
      <c r="C558" s="103">
        <v>0</v>
      </c>
      <c r="D558" s="123"/>
      <c r="E558" s="117">
        <v>0</v>
      </c>
      <c r="F558" s="103">
        <v>160</v>
      </c>
    </row>
    <row r="559" s="96" customFormat="1" spans="1:6">
      <c r="A559" s="135" t="s">
        <v>645</v>
      </c>
      <c r="B559" s="134"/>
      <c r="C559" s="103">
        <v>0</v>
      </c>
      <c r="D559" s="123"/>
      <c r="E559" s="117"/>
      <c r="F559" s="103">
        <v>0</v>
      </c>
    </row>
    <row r="560" s="96" customFormat="1" spans="1:6">
      <c r="A560" s="135" t="s">
        <v>646</v>
      </c>
      <c r="B560" s="134"/>
      <c r="C560" s="103">
        <v>0</v>
      </c>
      <c r="D560" s="123"/>
      <c r="E560" s="117">
        <v>0</v>
      </c>
      <c r="F560" s="103">
        <v>27</v>
      </c>
    </row>
    <row r="561" s="96" customFormat="1" spans="1:6">
      <c r="A561" s="135" t="s">
        <v>647</v>
      </c>
      <c r="B561" s="103">
        <v>19961</v>
      </c>
      <c r="C561" s="103">
        <v>57090</v>
      </c>
      <c r="D561" s="117">
        <v>2.86007715044336</v>
      </c>
      <c r="E561" s="117">
        <v>11.9785984053714</v>
      </c>
      <c r="F561" s="103">
        <v>4766</v>
      </c>
    </row>
    <row r="562" s="96" customFormat="1" spans="1:6">
      <c r="A562" s="135" t="s">
        <v>648</v>
      </c>
      <c r="B562" s="134"/>
      <c r="C562" s="103">
        <v>5</v>
      </c>
      <c r="D562" s="123"/>
      <c r="E562" s="117">
        <v>1</v>
      </c>
      <c r="F562" s="103">
        <v>5</v>
      </c>
    </row>
    <row r="563" s="96" customFormat="1" spans="1:6">
      <c r="A563" s="135" t="s">
        <v>649</v>
      </c>
      <c r="B563" s="134"/>
      <c r="C563" s="103">
        <v>56246</v>
      </c>
      <c r="D563" s="123"/>
      <c r="E563" s="117">
        <v>13.8947628458498</v>
      </c>
      <c r="F563" s="103">
        <v>4048</v>
      </c>
    </row>
    <row r="564" s="96" customFormat="1" spans="1:6">
      <c r="A564" s="135" t="s">
        <v>650</v>
      </c>
      <c r="B564" s="134"/>
      <c r="C564" s="103">
        <v>0</v>
      </c>
      <c r="D564" s="123"/>
      <c r="E564" s="117"/>
      <c r="F564" s="103">
        <v>0</v>
      </c>
    </row>
    <row r="565" s="96" customFormat="1" spans="1:6">
      <c r="A565" s="135" t="s">
        <v>651</v>
      </c>
      <c r="B565" s="134"/>
      <c r="C565" s="103">
        <v>0</v>
      </c>
      <c r="D565" s="123"/>
      <c r="E565" s="117">
        <v>0</v>
      </c>
      <c r="F565" s="103">
        <v>3</v>
      </c>
    </row>
    <row r="566" s="96" customFormat="1" spans="1:6">
      <c r="A566" s="135" t="s">
        <v>652</v>
      </c>
      <c r="B566" s="134"/>
      <c r="C566" s="103">
        <v>0</v>
      </c>
      <c r="D566" s="123"/>
      <c r="E566" s="117"/>
      <c r="F566" s="103">
        <v>0</v>
      </c>
    </row>
    <row r="567" s="96" customFormat="1" spans="1:6">
      <c r="A567" s="135" t="s">
        <v>653</v>
      </c>
      <c r="B567" s="134"/>
      <c r="C567" s="103">
        <v>0</v>
      </c>
      <c r="D567" s="123"/>
      <c r="E567" s="117"/>
      <c r="F567" s="103">
        <v>0</v>
      </c>
    </row>
    <row r="568" s="96" customFormat="1" spans="1:6">
      <c r="A568" s="135" t="s">
        <v>654</v>
      </c>
      <c r="B568" s="134"/>
      <c r="C568" s="103">
        <v>839</v>
      </c>
      <c r="D568" s="123"/>
      <c r="E568" s="117">
        <v>1.18169014084507</v>
      </c>
      <c r="F568" s="103">
        <v>710</v>
      </c>
    </row>
    <row r="569" s="96" customFormat="1" spans="1:6">
      <c r="A569" s="135" t="s">
        <v>655</v>
      </c>
      <c r="B569" s="103">
        <v>0</v>
      </c>
      <c r="C569" s="103">
        <v>0</v>
      </c>
      <c r="D569" s="117"/>
      <c r="E569" s="117">
        <v>0</v>
      </c>
      <c r="F569" s="103">
        <v>219</v>
      </c>
    </row>
    <row r="570" s="96" customFormat="1" spans="1:6">
      <c r="A570" s="135" t="s">
        <v>656</v>
      </c>
      <c r="B570" s="134"/>
      <c r="C570" s="103">
        <v>0</v>
      </c>
      <c r="D570" s="123"/>
      <c r="E570" s="117"/>
      <c r="F570" s="103">
        <v>0</v>
      </c>
    </row>
    <row r="571" s="96" customFormat="1" spans="1:6">
      <c r="A571" s="135" t="s">
        <v>657</v>
      </c>
      <c r="B571" s="134"/>
      <c r="C571" s="103">
        <v>0</v>
      </c>
      <c r="D571" s="123"/>
      <c r="E571" s="117">
        <v>0</v>
      </c>
      <c r="F571" s="103">
        <v>122</v>
      </c>
    </row>
    <row r="572" s="96" customFormat="1" spans="1:6">
      <c r="A572" s="135" t="s">
        <v>658</v>
      </c>
      <c r="B572" s="134"/>
      <c r="C572" s="103">
        <v>0</v>
      </c>
      <c r="D572" s="123"/>
      <c r="E572" s="117"/>
      <c r="F572" s="103">
        <v>0</v>
      </c>
    </row>
    <row r="573" s="96" customFormat="1" spans="1:6">
      <c r="A573" s="135" t="s">
        <v>659</v>
      </c>
      <c r="B573" s="134"/>
      <c r="C573" s="103">
        <v>0</v>
      </c>
      <c r="D573" s="123"/>
      <c r="E573" s="117">
        <v>0</v>
      </c>
      <c r="F573" s="103">
        <v>19</v>
      </c>
    </row>
    <row r="574" s="96" customFormat="1" spans="1:6">
      <c r="A574" s="135" t="s">
        <v>660</v>
      </c>
      <c r="B574" s="134"/>
      <c r="C574" s="103">
        <v>0</v>
      </c>
      <c r="D574" s="123"/>
      <c r="E574" s="117">
        <v>0</v>
      </c>
      <c r="F574" s="103">
        <v>78</v>
      </c>
    </row>
    <row r="575" s="96" customFormat="1" spans="1:6">
      <c r="A575" s="135" t="s">
        <v>661</v>
      </c>
      <c r="B575" s="103">
        <v>150</v>
      </c>
      <c r="C575" s="103">
        <v>30</v>
      </c>
      <c r="D575" s="117">
        <v>0.2</v>
      </c>
      <c r="E575" s="117">
        <v>0.0451807228915663</v>
      </c>
      <c r="F575" s="103">
        <v>664</v>
      </c>
    </row>
    <row r="576" s="96" customFormat="1" spans="1:6">
      <c r="A576" s="135" t="s">
        <v>662</v>
      </c>
      <c r="B576" s="134"/>
      <c r="C576" s="103">
        <v>0</v>
      </c>
      <c r="D576" s="123"/>
      <c r="E576" s="117">
        <v>0</v>
      </c>
      <c r="F576" s="103">
        <v>110</v>
      </c>
    </row>
    <row r="577" s="96" customFormat="1" spans="1:6">
      <c r="A577" s="135" t="s">
        <v>663</v>
      </c>
      <c r="B577" s="134"/>
      <c r="C577" s="103">
        <v>0</v>
      </c>
      <c r="D577" s="123"/>
      <c r="E577" s="117"/>
      <c r="F577" s="103">
        <v>0</v>
      </c>
    </row>
    <row r="578" s="96" customFormat="1" spans="1:6">
      <c r="A578" s="135" t="s">
        <v>664</v>
      </c>
      <c r="B578" s="134"/>
      <c r="C578" s="103">
        <v>30</v>
      </c>
      <c r="D578" s="123"/>
      <c r="E578" s="117">
        <v>0.75</v>
      </c>
      <c r="F578" s="103">
        <v>40</v>
      </c>
    </row>
    <row r="579" s="96" customFormat="1" spans="1:6">
      <c r="A579" s="135" t="s">
        <v>665</v>
      </c>
      <c r="B579" s="134"/>
      <c r="C579" s="103">
        <v>0</v>
      </c>
      <c r="D579" s="123"/>
      <c r="E579" s="117"/>
      <c r="F579" s="103">
        <v>0</v>
      </c>
    </row>
    <row r="580" s="96" customFormat="1" spans="1:6">
      <c r="A580" s="135" t="s">
        <v>666</v>
      </c>
      <c r="B580" s="134"/>
      <c r="C580" s="103">
        <v>0</v>
      </c>
      <c r="D580" s="123"/>
      <c r="E580" s="117"/>
      <c r="F580" s="103">
        <v>0</v>
      </c>
    </row>
    <row r="581" s="96" customFormat="1" spans="1:6">
      <c r="A581" s="135" t="s">
        <v>667</v>
      </c>
      <c r="B581" s="134"/>
      <c r="C581" s="103">
        <v>0</v>
      </c>
      <c r="D581" s="123"/>
      <c r="E581" s="117">
        <v>0</v>
      </c>
      <c r="F581" s="103">
        <v>514</v>
      </c>
    </row>
    <row r="582" s="96" customFormat="1" spans="1:6">
      <c r="A582" s="135" t="s">
        <v>668</v>
      </c>
      <c r="B582" s="103">
        <v>5</v>
      </c>
      <c r="C582" s="103">
        <v>0</v>
      </c>
      <c r="D582" s="117">
        <v>0</v>
      </c>
      <c r="E582" s="117">
        <v>0</v>
      </c>
      <c r="F582" s="103">
        <v>15</v>
      </c>
    </row>
    <row r="583" s="96" customFormat="1" spans="1:6">
      <c r="A583" s="135" t="s">
        <v>669</v>
      </c>
      <c r="B583" s="134"/>
      <c r="C583" s="103">
        <v>0</v>
      </c>
      <c r="D583" s="123"/>
      <c r="E583" s="117"/>
      <c r="F583" s="103">
        <v>0</v>
      </c>
    </row>
    <row r="584" s="96" customFormat="1" spans="1:6">
      <c r="A584" s="135" t="s">
        <v>670</v>
      </c>
      <c r="B584" s="134"/>
      <c r="C584" s="103">
        <v>0</v>
      </c>
      <c r="D584" s="123"/>
      <c r="E584" s="117"/>
      <c r="F584" s="103">
        <v>0</v>
      </c>
    </row>
    <row r="585" s="96" customFormat="1" spans="1:6">
      <c r="A585" s="135" t="s">
        <v>671</v>
      </c>
      <c r="B585" s="134"/>
      <c r="C585" s="103">
        <v>0</v>
      </c>
      <c r="D585" s="123"/>
      <c r="E585" s="117"/>
      <c r="F585" s="103">
        <v>0</v>
      </c>
    </row>
    <row r="586" s="96" customFormat="1" spans="1:6">
      <c r="A586" s="135" t="s">
        <v>672</v>
      </c>
      <c r="B586" s="134"/>
      <c r="C586" s="103">
        <v>0</v>
      </c>
      <c r="D586" s="123"/>
      <c r="E586" s="117"/>
      <c r="F586" s="103">
        <v>0</v>
      </c>
    </row>
    <row r="587" s="96" customFormat="1" spans="1:6">
      <c r="A587" s="135" t="s">
        <v>673</v>
      </c>
      <c r="B587" s="134"/>
      <c r="C587" s="103">
        <v>0</v>
      </c>
      <c r="D587" s="123"/>
      <c r="E587" s="117">
        <v>0</v>
      </c>
      <c r="F587" s="103">
        <v>15</v>
      </c>
    </row>
    <row r="588" s="96" customFormat="1" spans="1:6">
      <c r="A588" s="135" t="s">
        <v>674</v>
      </c>
      <c r="B588" s="103">
        <v>0</v>
      </c>
      <c r="C588" s="103">
        <v>0</v>
      </c>
      <c r="D588" s="117"/>
      <c r="E588" s="117"/>
      <c r="F588" s="103">
        <v>0</v>
      </c>
    </row>
    <row r="589" s="96" customFormat="1" spans="1:6">
      <c r="A589" s="135" t="s">
        <v>675</v>
      </c>
      <c r="B589" s="134"/>
      <c r="C589" s="103">
        <v>0</v>
      </c>
      <c r="D589" s="123"/>
      <c r="E589" s="117"/>
      <c r="F589" s="103">
        <v>0</v>
      </c>
    </row>
    <row r="590" s="96" customFormat="1" spans="1:6">
      <c r="A590" s="135" t="s">
        <v>676</v>
      </c>
      <c r="B590" s="134"/>
      <c r="C590" s="103">
        <v>0</v>
      </c>
      <c r="D590" s="123"/>
      <c r="E590" s="117"/>
      <c r="F590" s="103">
        <v>0</v>
      </c>
    </row>
    <row r="591" s="96" customFormat="1" spans="1:6">
      <c r="A591" s="135" t="s">
        <v>677</v>
      </c>
      <c r="B591" s="103">
        <v>0</v>
      </c>
      <c r="C591" s="103">
        <v>0</v>
      </c>
      <c r="D591" s="117"/>
      <c r="E591" s="117"/>
      <c r="F591" s="103">
        <v>0</v>
      </c>
    </row>
    <row r="592" s="96" customFormat="1" spans="1:6">
      <c r="A592" s="135" t="s">
        <v>678</v>
      </c>
      <c r="B592" s="134"/>
      <c r="C592" s="103">
        <v>0</v>
      </c>
      <c r="D592" s="123"/>
      <c r="E592" s="117"/>
      <c r="F592" s="103">
        <v>0</v>
      </c>
    </row>
    <row r="593" s="96" customFormat="1" spans="1:6">
      <c r="A593" s="135" t="s">
        <v>679</v>
      </c>
      <c r="B593" s="134"/>
      <c r="C593" s="103">
        <v>0</v>
      </c>
      <c r="D593" s="123"/>
      <c r="E593" s="117"/>
      <c r="F593" s="103">
        <v>0</v>
      </c>
    </row>
    <row r="594" s="96" customFormat="1" spans="1:6">
      <c r="A594" s="135" t="s">
        <v>680</v>
      </c>
      <c r="B594" s="103">
        <v>0</v>
      </c>
      <c r="C594" s="103">
        <v>0</v>
      </c>
      <c r="D594" s="117"/>
      <c r="E594" s="117"/>
      <c r="F594" s="103">
        <v>0</v>
      </c>
    </row>
    <row r="595" s="96" customFormat="1" spans="1:6">
      <c r="A595" s="135" t="s">
        <v>681</v>
      </c>
      <c r="B595" s="134"/>
      <c r="C595" s="103">
        <v>0</v>
      </c>
      <c r="D595" s="123"/>
      <c r="E595" s="117"/>
      <c r="F595" s="103">
        <v>0</v>
      </c>
    </row>
    <row r="596" s="96" customFormat="1" spans="1:6">
      <c r="A596" s="135" t="s">
        <v>682</v>
      </c>
      <c r="B596" s="103">
        <v>0</v>
      </c>
      <c r="C596" s="103">
        <v>104</v>
      </c>
      <c r="D596" s="117"/>
      <c r="E596" s="117"/>
      <c r="F596" s="103">
        <v>0</v>
      </c>
    </row>
    <row r="597" s="96" customFormat="1" spans="1:6">
      <c r="A597" s="135" t="s">
        <v>683</v>
      </c>
      <c r="B597" s="134"/>
      <c r="C597" s="103">
        <v>104</v>
      </c>
      <c r="D597" s="123"/>
      <c r="E597" s="117"/>
      <c r="F597" s="103">
        <v>0</v>
      </c>
    </row>
    <row r="598" s="96" customFormat="1" spans="1:6">
      <c r="A598" s="135" t="s">
        <v>684</v>
      </c>
      <c r="B598" s="103">
        <v>1802</v>
      </c>
      <c r="C598" s="103">
        <v>1178</v>
      </c>
      <c r="D598" s="117">
        <v>0.653718091009989</v>
      </c>
      <c r="E598" s="117">
        <v>0.655537006121313</v>
      </c>
      <c r="F598" s="103">
        <v>1797</v>
      </c>
    </row>
    <row r="599" s="96" customFormat="1" spans="1:6">
      <c r="A599" s="135" t="s">
        <v>685</v>
      </c>
      <c r="B599" s="134"/>
      <c r="C599" s="103">
        <v>976</v>
      </c>
      <c r="D599" s="123"/>
      <c r="E599" s="117">
        <v>0.559954102122777</v>
      </c>
      <c r="F599" s="103">
        <v>1743</v>
      </c>
    </row>
    <row r="600" s="96" customFormat="1" spans="1:6">
      <c r="A600" s="135" t="s">
        <v>686</v>
      </c>
      <c r="B600" s="134"/>
      <c r="C600" s="103">
        <v>202</v>
      </c>
      <c r="D600" s="123"/>
      <c r="E600" s="117">
        <v>-33.6666666666667</v>
      </c>
      <c r="F600" s="103">
        <v>-6</v>
      </c>
    </row>
    <row r="601" s="96" customFormat="1" spans="1:6">
      <c r="A601" s="135" t="s">
        <v>687</v>
      </c>
      <c r="B601" s="134"/>
      <c r="C601" s="103">
        <v>0</v>
      </c>
      <c r="D601" s="123"/>
      <c r="E601" s="117"/>
      <c r="F601" s="103">
        <v>0</v>
      </c>
    </row>
    <row r="602" s="96" customFormat="1" spans="1:6">
      <c r="A602" s="135" t="s">
        <v>688</v>
      </c>
      <c r="B602" s="134"/>
      <c r="C602" s="103">
        <v>0</v>
      </c>
      <c r="D602" s="123"/>
      <c r="E602" s="117">
        <v>0</v>
      </c>
      <c r="F602" s="103">
        <v>60</v>
      </c>
    </row>
    <row r="603" s="96" customFormat="1" spans="1:6">
      <c r="A603" s="135" t="s">
        <v>689</v>
      </c>
      <c r="B603" s="134"/>
      <c r="C603" s="103">
        <v>0</v>
      </c>
      <c r="D603" s="123"/>
      <c r="E603" s="117"/>
      <c r="F603" s="103">
        <v>0</v>
      </c>
    </row>
    <row r="604" s="96" customFormat="1" spans="1:6">
      <c r="A604" s="135" t="s">
        <v>690</v>
      </c>
      <c r="B604" s="103">
        <v>0</v>
      </c>
      <c r="C604" s="103">
        <v>0</v>
      </c>
      <c r="D604" s="117"/>
      <c r="E604" s="117"/>
      <c r="F604" s="103">
        <v>0</v>
      </c>
    </row>
    <row r="605" s="96" customFormat="1" spans="1:6">
      <c r="A605" s="135" t="s">
        <v>691</v>
      </c>
      <c r="B605" s="134"/>
      <c r="C605" s="103">
        <v>0</v>
      </c>
      <c r="D605" s="123"/>
      <c r="E605" s="117"/>
      <c r="F605" s="103">
        <v>0</v>
      </c>
    </row>
    <row r="606" s="96" customFormat="1" spans="1:6">
      <c r="A606" s="135" t="s">
        <v>692</v>
      </c>
      <c r="B606" s="103">
        <v>0</v>
      </c>
      <c r="C606" s="103">
        <v>0</v>
      </c>
      <c r="D606" s="117"/>
      <c r="E606" s="117"/>
      <c r="F606" s="103">
        <v>0</v>
      </c>
    </row>
    <row r="607" s="96" customFormat="1" spans="1:6">
      <c r="A607" s="135" t="s">
        <v>693</v>
      </c>
      <c r="B607" s="134"/>
      <c r="C607" s="103">
        <v>0</v>
      </c>
      <c r="D607" s="123"/>
      <c r="E607" s="117"/>
      <c r="F607" s="103">
        <v>0</v>
      </c>
    </row>
    <row r="608" s="96" customFormat="1" spans="1:6">
      <c r="A608" s="135" t="s">
        <v>694</v>
      </c>
      <c r="B608" s="103">
        <v>0</v>
      </c>
      <c r="C608" s="103">
        <v>0</v>
      </c>
      <c r="D608" s="117"/>
      <c r="E608" s="117">
        <v>0</v>
      </c>
      <c r="F608" s="103">
        <v>1073</v>
      </c>
    </row>
    <row r="609" s="96" customFormat="1" spans="1:6">
      <c r="A609" s="135" t="s">
        <v>206</v>
      </c>
      <c r="B609" s="134"/>
      <c r="C609" s="103">
        <v>0</v>
      </c>
      <c r="D609" s="123"/>
      <c r="E609" s="117"/>
      <c r="F609" s="103">
        <v>0</v>
      </c>
    </row>
    <row r="610" s="96" customFormat="1" spans="1:6">
      <c r="A610" s="135" t="s">
        <v>207</v>
      </c>
      <c r="B610" s="134"/>
      <c r="C610" s="103">
        <v>0</v>
      </c>
      <c r="D610" s="123"/>
      <c r="E610" s="117"/>
      <c r="F610" s="103">
        <v>0</v>
      </c>
    </row>
    <row r="611" s="96" customFormat="1" spans="1:6">
      <c r="A611" s="135" t="s">
        <v>208</v>
      </c>
      <c r="B611" s="134"/>
      <c r="C611" s="103">
        <v>0</v>
      </c>
      <c r="D611" s="123"/>
      <c r="E611" s="117"/>
      <c r="F611" s="103">
        <v>0</v>
      </c>
    </row>
    <row r="612" s="96" customFormat="1" spans="1:6">
      <c r="A612" s="135" t="s">
        <v>695</v>
      </c>
      <c r="B612" s="134"/>
      <c r="C612" s="103">
        <v>0</v>
      </c>
      <c r="D612" s="123"/>
      <c r="E612" s="117"/>
      <c r="F612" s="103">
        <v>0</v>
      </c>
    </row>
    <row r="613" s="96" customFormat="1" spans="1:6">
      <c r="A613" s="135" t="s">
        <v>696</v>
      </c>
      <c r="B613" s="134"/>
      <c r="C613" s="103">
        <v>0</v>
      </c>
      <c r="D613" s="123"/>
      <c r="E613" s="117"/>
      <c r="F613" s="103">
        <v>0</v>
      </c>
    </row>
    <row r="614" s="96" customFormat="1" spans="1:6">
      <c r="A614" s="135" t="s">
        <v>697</v>
      </c>
      <c r="B614" s="134"/>
      <c r="C614" s="103">
        <v>0</v>
      </c>
      <c r="D614" s="123"/>
      <c r="E614" s="117"/>
      <c r="F614" s="103">
        <v>0</v>
      </c>
    </row>
    <row r="615" s="96" customFormat="1" spans="1:6">
      <c r="A615" s="135" t="s">
        <v>698</v>
      </c>
      <c r="B615" s="134"/>
      <c r="C615" s="103">
        <v>0</v>
      </c>
      <c r="D615" s="123"/>
      <c r="E615" s="117"/>
      <c r="F615" s="103">
        <v>0</v>
      </c>
    </row>
    <row r="616" s="96" customFormat="1" spans="1:6">
      <c r="A616" s="135" t="s">
        <v>699</v>
      </c>
      <c r="B616" s="134"/>
      <c r="C616" s="103">
        <v>0</v>
      </c>
      <c r="D616" s="123"/>
      <c r="E616" s="117"/>
      <c r="F616" s="103">
        <v>0</v>
      </c>
    </row>
    <row r="617" s="96" customFormat="1" spans="1:6">
      <c r="A617" s="135" t="s">
        <v>700</v>
      </c>
      <c r="B617" s="134"/>
      <c r="C617" s="103">
        <v>0</v>
      </c>
      <c r="D617" s="123"/>
      <c r="E617" s="117"/>
      <c r="F617" s="103">
        <v>0</v>
      </c>
    </row>
    <row r="618" s="96" customFormat="1" spans="1:6">
      <c r="A618" s="135" t="s">
        <v>701</v>
      </c>
      <c r="B618" s="134"/>
      <c r="C618" s="103">
        <v>0</v>
      </c>
      <c r="D618" s="123"/>
      <c r="E618" s="117"/>
      <c r="F618" s="103">
        <v>0</v>
      </c>
    </row>
    <row r="619" s="96" customFormat="1" spans="1:6">
      <c r="A619" s="135" t="s">
        <v>249</v>
      </c>
      <c r="B619" s="134"/>
      <c r="C619" s="103">
        <v>0</v>
      </c>
      <c r="D619" s="123"/>
      <c r="E619" s="117"/>
      <c r="F619" s="103">
        <v>0</v>
      </c>
    </row>
    <row r="620" s="96" customFormat="1" spans="1:6">
      <c r="A620" s="135" t="s">
        <v>702</v>
      </c>
      <c r="B620" s="134"/>
      <c r="C620" s="103">
        <v>0</v>
      </c>
      <c r="D620" s="123"/>
      <c r="E620" s="117"/>
      <c r="F620" s="103">
        <v>0</v>
      </c>
    </row>
    <row r="621" s="96" customFormat="1" spans="1:6">
      <c r="A621" s="135" t="s">
        <v>215</v>
      </c>
      <c r="B621" s="134"/>
      <c r="C621" s="103">
        <v>0</v>
      </c>
      <c r="D621" s="123"/>
      <c r="E621" s="117"/>
      <c r="F621" s="103">
        <v>0</v>
      </c>
    </row>
    <row r="622" s="96" customFormat="1" spans="1:6">
      <c r="A622" s="135" t="s">
        <v>703</v>
      </c>
      <c r="B622" s="134"/>
      <c r="C622" s="103">
        <v>0</v>
      </c>
      <c r="D622" s="123"/>
      <c r="E622" s="117">
        <v>0</v>
      </c>
      <c r="F622" s="103">
        <v>1073</v>
      </c>
    </row>
    <row r="623" s="96" customFormat="1" spans="1:6">
      <c r="A623" s="135" t="s">
        <v>704</v>
      </c>
      <c r="B623" s="103">
        <v>52000</v>
      </c>
      <c r="C623" s="103">
        <v>33059</v>
      </c>
      <c r="D623" s="117">
        <v>0.63575</v>
      </c>
      <c r="E623" s="117">
        <v>1.17987793996931</v>
      </c>
      <c r="F623" s="103">
        <v>28019</v>
      </c>
    </row>
    <row r="624" s="96" customFormat="1" spans="1:6">
      <c r="A624" s="135" t="s">
        <v>705</v>
      </c>
      <c r="B624" s="134"/>
      <c r="C624" s="103">
        <v>33059</v>
      </c>
      <c r="D624" s="123"/>
      <c r="E624" s="117">
        <v>1.17987793996931</v>
      </c>
      <c r="F624" s="103">
        <v>28019</v>
      </c>
    </row>
    <row r="625" s="96" customFormat="1" spans="1:6">
      <c r="A625" s="135" t="s">
        <v>706</v>
      </c>
      <c r="B625" s="103">
        <v>22512</v>
      </c>
      <c r="C625" s="103">
        <v>50123</v>
      </c>
      <c r="D625" s="117">
        <v>2.22650142146411</v>
      </c>
      <c r="E625" s="117">
        <v>0.522468337937145</v>
      </c>
      <c r="F625" s="103">
        <v>95935</v>
      </c>
    </row>
    <row r="626" s="96" customFormat="1" spans="1:6">
      <c r="A626" s="135" t="s">
        <v>707</v>
      </c>
      <c r="B626" s="103">
        <v>3516</v>
      </c>
      <c r="C626" s="103">
        <v>3521</v>
      </c>
      <c r="D626" s="117">
        <v>1.0014220705347</v>
      </c>
      <c r="E626" s="117">
        <v>1.04418742586002</v>
      </c>
      <c r="F626" s="103">
        <v>3372</v>
      </c>
    </row>
    <row r="627" s="96" customFormat="1" spans="1:6">
      <c r="A627" s="135" t="s">
        <v>206</v>
      </c>
      <c r="B627" s="134"/>
      <c r="C627" s="103">
        <v>1905</v>
      </c>
      <c r="D627" s="123"/>
      <c r="E627" s="117">
        <v>1.08981693363844</v>
      </c>
      <c r="F627" s="103">
        <v>1748</v>
      </c>
    </row>
    <row r="628" s="96" customFormat="1" spans="1:6">
      <c r="A628" s="135" t="s">
        <v>207</v>
      </c>
      <c r="B628" s="134"/>
      <c r="C628" s="103">
        <v>41</v>
      </c>
      <c r="D628" s="123"/>
      <c r="E628" s="117">
        <v>0.0684474123539232</v>
      </c>
      <c r="F628" s="103">
        <v>599</v>
      </c>
    </row>
    <row r="629" s="96" customFormat="1" spans="1:6">
      <c r="A629" s="135" t="s">
        <v>208</v>
      </c>
      <c r="B629" s="134"/>
      <c r="C629" s="103">
        <v>151</v>
      </c>
      <c r="D629" s="123"/>
      <c r="E629" s="117">
        <v>1.51</v>
      </c>
      <c r="F629" s="103">
        <v>100</v>
      </c>
    </row>
    <row r="630" s="96" customFormat="1" spans="1:6">
      <c r="A630" s="135" t="s">
        <v>708</v>
      </c>
      <c r="B630" s="134"/>
      <c r="C630" s="103">
        <v>0</v>
      </c>
      <c r="D630" s="123"/>
      <c r="E630" s="117">
        <v>0</v>
      </c>
      <c r="F630" s="103">
        <v>7</v>
      </c>
    </row>
    <row r="631" s="96" customFormat="1" spans="1:6">
      <c r="A631" s="135" t="s">
        <v>709</v>
      </c>
      <c r="B631" s="134"/>
      <c r="C631" s="103">
        <v>16</v>
      </c>
      <c r="D631" s="123"/>
      <c r="E631" s="117">
        <v>0.1</v>
      </c>
      <c r="F631" s="103">
        <v>160</v>
      </c>
    </row>
    <row r="632" s="96" customFormat="1" spans="1:6">
      <c r="A632" s="135" t="s">
        <v>710</v>
      </c>
      <c r="B632" s="134"/>
      <c r="C632" s="103">
        <v>42</v>
      </c>
      <c r="D632" s="123"/>
      <c r="E632" s="117">
        <v>0.807692307692308</v>
      </c>
      <c r="F632" s="103">
        <v>52</v>
      </c>
    </row>
    <row r="633" s="96" customFormat="1" spans="1:6">
      <c r="A633" s="135" t="s">
        <v>711</v>
      </c>
      <c r="B633" s="134"/>
      <c r="C633" s="103">
        <v>0</v>
      </c>
      <c r="D633" s="123"/>
      <c r="E633" s="117">
        <v>0</v>
      </c>
      <c r="F633" s="103">
        <v>10</v>
      </c>
    </row>
    <row r="634" s="96" customFormat="1" spans="1:6">
      <c r="A634" s="135" t="s">
        <v>712</v>
      </c>
      <c r="B634" s="134"/>
      <c r="C634" s="103">
        <v>0</v>
      </c>
      <c r="D634" s="123"/>
      <c r="E634" s="117"/>
      <c r="F634" s="103">
        <v>0</v>
      </c>
    </row>
    <row r="635" s="96" customFormat="1" spans="1:6">
      <c r="A635" s="135" t="s">
        <v>713</v>
      </c>
      <c r="B635" s="134"/>
      <c r="C635" s="103">
        <v>300</v>
      </c>
      <c r="D635" s="123"/>
      <c r="E635" s="117">
        <v>1.43540669856459</v>
      </c>
      <c r="F635" s="103">
        <v>209</v>
      </c>
    </row>
    <row r="636" s="96" customFormat="1" spans="1:6">
      <c r="A636" s="135" t="s">
        <v>714</v>
      </c>
      <c r="B636" s="134"/>
      <c r="C636" s="103">
        <v>0</v>
      </c>
      <c r="D636" s="123"/>
      <c r="E636" s="117"/>
      <c r="F636" s="103">
        <v>0</v>
      </c>
    </row>
    <row r="637" s="96" customFormat="1" spans="1:6">
      <c r="A637" s="135" t="s">
        <v>715</v>
      </c>
      <c r="B637" s="134"/>
      <c r="C637" s="103">
        <v>1066</v>
      </c>
      <c r="D637" s="123"/>
      <c r="E637" s="117">
        <v>2.18891170431211</v>
      </c>
      <c r="F637" s="103">
        <v>487</v>
      </c>
    </row>
    <row r="638" s="96" customFormat="1" spans="1:6">
      <c r="A638" s="135" t="s">
        <v>716</v>
      </c>
      <c r="B638" s="103">
        <v>3024</v>
      </c>
      <c r="C638" s="103">
        <v>620</v>
      </c>
      <c r="D638" s="117">
        <v>0.205026455026455</v>
      </c>
      <c r="E638" s="117">
        <v>0.12185534591195</v>
      </c>
      <c r="F638" s="103">
        <v>5088</v>
      </c>
    </row>
    <row r="639" s="96" customFormat="1" spans="1:6">
      <c r="A639" s="135" t="s">
        <v>717</v>
      </c>
      <c r="B639" s="134"/>
      <c r="C639" s="103">
        <v>620</v>
      </c>
      <c r="D639" s="123"/>
      <c r="E639" s="117">
        <v>0.12185534591195</v>
      </c>
      <c r="F639" s="103">
        <v>5088</v>
      </c>
    </row>
    <row r="640" s="96" customFormat="1" spans="1:6">
      <c r="A640" s="135" t="s">
        <v>718</v>
      </c>
      <c r="B640" s="103">
        <v>12765</v>
      </c>
      <c r="C640" s="103">
        <v>12088</v>
      </c>
      <c r="D640" s="117">
        <v>0.946964355660008</v>
      </c>
      <c r="E640" s="117">
        <v>1.32674788716936</v>
      </c>
      <c r="F640" s="103">
        <v>9111</v>
      </c>
    </row>
    <row r="641" s="96" customFormat="1" spans="1:6">
      <c r="A641" s="135" t="s">
        <v>719</v>
      </c>
      <c r="B641" s="134"/>
      <c r="C641" s="103">
        <v>300</v>
      </c>
      <c r="D641" s="123"/>
      <c r="E641" s="117">
        <v>1.875</v>
      </c>
      <c r="F641" s="103">
        <v>160</v>
      </c>
    </row>
    <row r="642" s="96" customFormat="1" spans="1:6">
      <c r="A642" s="135" t="s">
        <v>720</v>
      </c>
      <c r="B642" s="134"/>
      <c r="C642" s="103">
        <v>11788</v>
      </c>
      <c r="D642" s="123"/>
      <c r="E642" s="117">
        <v>1.31694782705843</v>
      </c>
      <c r="F642" s="103">
        <v>8951</v>
      </c>
    </row>
    <row r="643" s="96" customFormat="1" spans="1:6">
      <c r="A643" s="135" t="s">
        <v>721</v>
      </c>
      <c r="B643" s="103">
        <v>0</v>
      </c>
      <c r="C643" s="103">
        <v>0</v>
      </c>
      <c r="D643" s="117"/>
      <c r="E643" s="117">
        <v>0</v>
      </c>
      <c r="F643" s="103">
        <v>36</v>
      </c>
    </row>
    <row r="644" s="96" customFormat="1" spans="1:6">
      <c r="A644" s="135" t="s">
        <v>722</v>
      </c>
      <c r="B644" s="134"/>
      <c r="C644" s="103">
        <v>0</v>
      </c>
      <c r="D644" s="123"/>
      <c r="E644" s="117">
        <v>0</v>
      </c>
      <c r="F644" s="103">
        <v>36</v>
      </c>
    </row>
    <row r="645" s="96" customFormat="1" spans="1:6">
      <c r="A645" s="135" t="s">
        <v>723</v>
      </c>
      <c r="B645" s="103">
        <v>576</v>
      </c>
      <c r="C645" s="103">
        <v>565</v>
      </c>
      <c r="D645" s="117">
        <v>0.980902777777778</v>
      </c>
      <c r="E645" s="117">
        <v>1.07414448669202</v>
      </c>
      <c r="F645" s="103">
        <v>526</v>
      </c>
    </row>
    <row r="646" s="96" customFormat="1" spans="1:6">
      <c r="A646" s="135" t="s">
        <v>724</v>
      </c>
      <c r="B646" s="134"/>
      <c r="C646" s="103">
        <v>565</v>
      </c>
      <c r="D646" s="123"/>
      <c r="E646" s="117">
        <v>1.07414448669202</v>
      </c>
      <c r="F646" s="103">
        <v>526</v>
      </c>
    </row>
    <row r="647" s="96" customFormat="1" spans="1:6">
      <c r="A647" s="135" t="s">
        <v>725</v>
      </c>
      <c r="B647" s="103">
        <v>2631</v>
      </c>
      <c r="C647" s="103">
        <v>33329</v>
      </c>
      <c r="D647" s="117">
        <v>12.6678069175219</v>
      </c>
      <c r="E647" s="117">
        <v>0.428382303796818</v>
      </c>
      <c r="F647" s="103">
        <v>77802</v>
      </c>
    </row>
    <row r="648" s="96" customFormat="1" spans="1:6">
      <c r="A648" s="135" t="s">
        <v>726</v>
      </c>
      <c r="B648" s="134"/>
      <c r="C648" s="103">
        <v>33329</v>
      </c>
      <c r="D648" s="123"/>
      <c r="E648" s="117">
        <v>0.428382303796818</v>
      </c>
      <c r="F648" s="103">
        <v>77802</v>
      </c>
    </row>
    <row r="649" s="96" customFormat="1" spans="1:6">
      <c r="A649" s="135" t="s">
        <v>727</v>
      </c>
      <c r="B649" s="103">
        <v>36413</v>
      </c>
      <c r="C649" s="103">
        <v>30039</v>
      </c>
      <c r="D649" s="117">
        <v>0.824952626809107</v>
      </c>
      <c r="E649" s="117">
        <v>1.97378277153558</v>
      </c>
      <c r="F649" s="103">
        <v>15219</v>
      </c>
    </row>
    <row r="650" s="96" customFormat="1" spans="1:6">
      <c r="A650" s="135" t="s">
        <v>728</v>
      </c>
      <c r="B650" s="103">
        <v>4853</v>
      </c>
      <c r="C650" s="103">
        <v>5590</v>
      </c>
      <c r="D650" s="117">
        <v>1.1518648258809</v>
      </c>
      <c r="E650" s="117">
        <v>1.32779097387173</v>
      </c>
      <c r="F650" s="103">
        <v>4210</v>
      </c>
    </row>
    <row r="651" s="96" customFormat="1" spans="1:6">
      <c r="A651" s="135" t="s">
        <v>206</v>
      </c>
      <c r="B651" s="134"/>
      <c r="C651" s="103">
        <v>1476</v>
      </c>
      <c r="D651" s="123"/>
      <c r="E651" s="117">
        <v>1.11818181818182</v>
      </c>
      <c r="F651" s="103">
        <v>1320</v>
      </c>
    </row>
    <row r="652" s="96" customFormat="1" spans="1:6">
      <c r="A652" s="135" t="s">
        <v>207</v>
      </c>
      <c r="B652" s="134"/>
      <c r="C652" s="103">
        <v>0</v>
      </c>
      <c r="D652" s="123"/>
      <c r="E652" s="117"/>
      <c r="F652" s="103">
        <v>0</v>
      </c>
    </row>
    <row r="653" s="96" customFormat="1" spans="1:6">
      <c r="A653" s="135" t="s">
        <v>208</v>
      </c>
      <c r="B653" s="134"/>
      <c r="C653" s="103">
        <v>0</v>
      </c>
      <c r="D653" s="123"/>
      <c r="E653" s="117"/>
      <c r="F653" s="103">
        <v>0</v>
      </c>
    </row>
    <row r="654" s="96" customFormat="1" spans="1:6">
      <c r="A654" s="135" t="s">
        <v>215</v>
      </c>
      <c r="B654" s="134"/>
      <c r="C654" s="103">
        <v>2630</v>
      </c>
      <c r="D654" s="123"/>
      <c r="E654" s="117">
        <v>1.0553772070626</v>
      </c>
      <c r="F654" s="103">
        <v>2492</v>
      </c>
    </row>
    <row r="655" s="96" customFormat="1" spans="1:6">
      <c r="A655" s="135" t="s">
        <v>729</v>
      </c>
      <c r="B655" s="134"/>
      <c r="C655" s="103">
        <v>0</v>
      </c>
      <c r="D655" s="123"/>
      <c r="E655" s="117"/>
      <c r="F655" s="103">
        <v>0</v>
      </c>
    </row>
    <row r="656" s="96" customFormat="1" spans="1:6">
      <c r="A656" s="135" t="s">
        <v>730</v>
      </c>
      <c r="B656" s="134"/>
      <c r="C656" s="103">
        <v>371</v>
      </c>
      <c r="D656" s="123"/>
      <c r="E656" s="117">
        <v>1.55230125523013</v>
      </c>
      <c r="F656" s="103">
        <v>239</v>
      </c>
    </row>
    <row r="657" s="96" customFormat="1" spans="1:6">
      <c r="A657" s="135" t="s">
        <v>731</v>
      </c>
      <c r="B657" s="134"/>
      <c r="C657" s="103">
        <v>69</v>
      </c>
      <c r="D657" s="123"/>
      <c r="E657" s="117">
        <v>1.38</v>
      </c>
      <c r="F657" s="103">
        <v>50</v>
      </c>
    </row>
    <row r="658" s="96" customFormat="1" spans="1:6">
      <c r="A658" s="135" t="s">
        <v>732</v>
      </c>
      <c r="B658" s="134"/>
      <c r="C658" s="103">
        <v>70</v>
      </c>
      <c r="D658" s="123"/>
      <c r="E658" s="117"/>
      <c r="F658" s="103">
        <v>0</v>
      </c>
    </row>
    <row r="659" s="96" customFormat="1" spans="1:6">
      <c r="A659" s="135" t="s">
        <v>733</v>
      </c>
      <c r="B659" s="134"/>
      <c r="C659" s="103">
        <v>10</v>
      </c>
      <c r="D659" s="123"/>
      <c r="E659" s="117"/>
      <c r="F659" s="103">
        <v>0</v>
      </c>
    </row>
    <row r="660" s="96" customFormat="1" spans="1:6">
      <c r="A660" s="135" t="s">
        <v>734</v>
      </c>
      <c r="B660" s="134"/>
      <c r="C660" s="103">
        <v>35</v>
      </c>
      <c r="D660" s="123"/>
      <c r="E660" s="117"/>
      <c r="F660" s="103">
        <v>0</v>
      </c>
    </row>
    <row r="661" s="96" customFormat="1" spans="1:6">
      <c r="A661" s="135" t="s">
        <v>735</v>
      </c>
      <c r="B661" s="134"/>
      <c r="C661" s="103">
        <v>0</v>
      </c>
      <c r="D661" s="123"/>
      <c r="E661" s="117"/>
      <c r="F661" s="103">
        <v>0</v>
      </c>
    </row>
    <row r="662" s="96" customFormat="1" spans="1:6">
      <c r="A662" s="135" t="s">
        <v>736</v>
      </c>
      <c r="B662" s="134"/>
      <c r="C662" s="103">
        <v>0</v>
      </c>
      <c r="D662" s="123"/>
      <c r="E662" s="117"/>
      <c r="F662" s="103">
        <v>0</v>
      </c>
    </row>
    <row r="663" s="96" customFormat="1" spans="1:6">
      <c r="A663" s="135" t="s">
        <v>737</v>
      </c>
      <c r="B663" s="134"/>
      <c r="C663" s="103">
        <v>0</v>
      </c>
      <c r="D663" s="123"/>
      <c r="E663" s="117"/>
      <c r="F663" s="103">
        <v>0</v>
      </c>
    </row>
    <row r="664" s="96" customFormat="1" spans="1:6">
      <c r="A664" s="135" t="s">
        <v>738</v>
      </c>
      <c r="B664" s="134"/>
      <c r="C664" s="103">
        <v>0</v>
      </c>
      <c r="D664" s="123"/>
      <c r="E664" s="117"/>
      <c r="F664" s="103">
        <v>0</v>
      </c>
    </row>
    <row r="665" s="96" customFormat="1" spans="1:6">
      <c r="A665" s="135" t="s">
        <v>739</v>
      </c>
      <c r="B665" s="134"/>
      <c r="C665" s="103">
        <v>0</v>
      </c>
      <c r="D665" s="123"/>
      <c r="E665" s="117"/>
      <c r="F665" s="103">
        <v>0</v>
      </c>
    </row>
    <row r="666" s="96" customFormat="1" spans="1:6">
      <c r="A666" s="135" t="s">
        <v>740</v>
      </c>
      <c r="B666" s="134"/>
      <c r="C666" s="103">
        <v>0</v>
      </c>
      <c r="D666" s="123"/>
      <c r="E666" s="117"/>
      <c r="F666" s="103">
        <v>0</v>
      </c>
    </row>
    <row r="667" s="96" customFormat="1" spans="1:6">
      <c r="A667" s="135" t="s">
        <v>741</v>
      </c>
      <c r="B667" s="134"/>
      <c r="C667" s="103">
        <v>10</v>
      </c>
      <c r="D667" s="123"/>
      <c r="E667" s="117">
        <v>-2</v>
      </c>
      <c r="F667" s="103">
        <v>-5</v>
      </c>
    </row>
    <row r="668" s="96" customFormat="1" spans="1:6">
      <c r="A668" s="135" t="s">
        <v>742</v>
      </c>
      <c r="B668" s="134"/>
      <c r="C668" s="103">
        <v>30</v>
      </c>
      <c r="D668" s="123"/>
      <c r="E668" s="117"/>
      <c r="F668" s="103">
        <v>0</v>
      </c>
    </row>
    <row r="669" s="96" customFormat="1" spans="1:6">
      <c r="A669" s="135" t="s">
        <v>743</v>
      </c>
      <c r="B669" s="134"/>
      <c r="C669" s="103">
        <v>0</v>
      </c>
      <c r="D669" s="123"/>
      <c r="E669" s="117"/>
      <c r="F669" s="103">
        <v>0</v>
      </c>
    </row>
    <row r="670" s="96" customFormat="1" spans="1:6">
      <c r="A670" s="135" t="s">
        <v>744</v>
      </c>
      <c r="B670" s="134"/>
      <c r="C670" s="103">
        <v>96</v>
      </c>
      <c r="D670" s="123"/>
      <c r="E670" s="117">
        <v>1.02127659574468</v>
      </c>
      <c r="F670" s="103">
        <v>94</v>
      </c>
    </row>
    <row r="671" s="96" customFormat="1" spans="1:6">
      <c r="A671" s="135" t="s">
        <v>745</v>
      </c>
      <c r="B671" s="134"/>
      <c r="C671" s="103">
        <v>0</v>
      </c>
      <c r="D671" s="123"/>
      <c r="E671" s="117"/>
      <c r="F671" s="103">
        <v>0</v>
      </c>
    </row>
    <row r="672" s="96" customFormat="1" spans="1:6">
      <c r="A672" s="135" t="s">
        <v>746</v>
      </c>
      <c r="B672" s="134"/>
      <c r="C672" s="103">
        <v>0</v>
      </c>
      <c r="D672" s="123"/>
      <c r="E672" s="117"/>
      <c r="F672" s="103">
        <v>0</v>
      </c>
    </row>
    <row r="673" s="96" customFormat="1" spans="1:6">
      <c r="A673" s="135" t="s">
        <v>747</v>
      </c>
      <c r="B673" s="134"/>
      <c r="C673" s="103">
        <v>0</v>
      </c>
      <c r="D673" s="123"/>
      <c r="E673" s="117"/>
      <c r="F673" s="103">
        <v>0</v>
      </c>
    </row>
    <row r="674" s="96" customFormat="1" spans="1:6">
      <c r="A674" s="135" t="s">
        <v>748</v>
      </c>
      <c r="B674" s="134"/>
      <c r="C674" s="103">
        <v>793</v>
      </c>
      <c r="D674" s="123"/>
      <c r="E674" s="117">
        <v>39.65</v>
      </c>
      <c r="F674" s="103">
        <v>20</v>
      </c>
    </row>
    <row r="675" s="96" customFormat="1" spans="1:6">
      <c r="A675" s="135" t="s">
        <v>749</v>
      </c>
      <c r="B675" s="103">
        <v>4914</v>
      </c>
      <c r="C675" s="103">
        <v>4985</v>
      </c>
      <c r="D675" s="117">
        <v>1.01444851444851</v>
      </c>
      <c r="E675" s="117">
        <v>1.29953076120959</v>
      </c>
      <c r="F675" s="103">
        <v>3836</v>
      </c>
    </row>
    <row r="676" s="96" customFormat="1" spans="1:6">
      <c r="A676" s="135" t="s">
        <v>206</v>
      </c>
      <c r="B676" s="134"/>
      <c r="C676" s="103">
        <v>1764</v>
      </c>
      <c r="D676" s="123"/>
      <c r="E676" s="117">
        <v>1.14100905562743</v>
      </c>
      <c r="F676" s="103">
        <v>1546</v>
      </c>
    </row>
    <row r="677" s="96" customFormat="1" spans="1:6">
      <c r="A677" s="135" t="s">
        <v>207</v>
      </c>
      <c r="B677" s="134"/>
      <c r="C677" s="103">
        <v>0</v>
      </c>
      <c r="D677" s="123"/>
      <c r="E677" s="117"/>
      <c r="F677" s="103">
        <v>0</v>
      </c>
    </row>
    <row r="678" s="96" customFormat="1" spans="1:6">
      <c r="A678" s="135" t="s">
        <v>208</v>
      </c>
      <c r="B678" s="134"/>
      <c r="C678" s="103">
        <v>0</v>
      </c>
      <c r="D678" s="123"/>
      <c r="E678" s="117"/>
      <c r="F678" s="103">
        <v>0</v>
      </c>
    </row>
    <row r="679" s="96" customFormat="1" spans="1:6">
      <c r="A679" s="135" t="s">
        <v>750</v>
      </c>
      <c r="B679" s="134"/>
      <c r="C679" s="103">
        <v>2224</v>
      </c>
      <c r="D679" s="123"/>
      <c r="E679" s="117">
        <v>1.19121585431173</v>
      </c>
      <c r="F679" s="103">
        <v>1867</v>
      </c>
    </row>
    <row r="680" s="96" customFormat="1" spans="1:6">
      <c r="A680" s="135" t="s">
        <v>751</v>
      </c>
      <c r="B680" s="134"/>
      <c r="C680" s="103">
        <v>0</v>
      </c>
      <c r="D680" s="123"/>
      <c r="E680" s="117"/>
      <c r="F680" s="103">
        <v>0</v>
      </c>
    </row>
    <row r="681" s="96" customFormat="1" spans="1:6">
      <c r="A681" s="135" t="s">
        <v>752</v>
      </c>
      <c r="B681" s="134"/>
      <c r="C681" s="103">
        <v>-16</v>
      </c>
      <c r="D681" s="123"/>
      <c r="E681" s="117"/>
      <c r="F681" s="103">
        <v>0</v>
      </c>
    </row>
    <row r="682" s="96" customFormat="1" spans="1:6">
      <c r="A682" s="135" t="s">
        <v>753</v>
      </c>
      <c r="B682" s="134"/>
      <c r="C682" s="103">
        <v>0</v>
      </c>
      <c r="D682" s="123"/>
      <c r="E682" s="117"/>
      <c r="F682" s="103">
        <v>0</v>
      </c>
    </row>
    <row r="683" s="96" customFormat="1" spans="1:6">
      <c r="A683" s="135" t="s">
        <v>754</v>
      </c>
      <c r="B683" s="134"/>
      <c r="C683" s="103">
        <v>-10</v>
      </c>
      <c r="D683" s="123"/>
      <c r="E683" s="117"/>
      <c r="F683" s="103">
        <v>0</v>
      </c>
    </row>
    <row r="684" s="96" customFormat="1" spans="1:6">
      <c r="A684" s="135" t="s">
        <v>755</v>
      </c>
      <c r="B684" s="134"/>
      <c r="C684" s="103">
        <v>212</v>
      </c>
      <c r="D684" s="123"/>
      <c r="E684" s="117">
        <v>1.45205479452055</v>
      </c>
      <c r="F684" s="103">
        <v>146</v>
      </c>
    </row>
    <row r="685" s="96" customFormat="1" spans="1:6">
      <c r="A685" s="135" t="s">
        <v>756</v>
      </c>
      <c r="B685" s="134"/>
      <c r="C685" s="103">
        <v>0</v>
      </c>
      <c r="D685" s="123"/>
      <c r="E685" s="117"/>
      <c r="F685" s="103">
        <v>0</v>
      </c>
    </row>
    <row r="686" s="96" customFormat="1" spans="1:6">
      <c r="A686" s="135" t="s">
        <v>757</v>
      </c>
      <c r="B686" s="134"/>
      <c r="C686" s="103">
        <v>20</v>
      </c>
      <c r="D686" s="123"/>
      <c r="E686" s="117">
        <v>0.4</v>
      </c>
      <c r="F686" s="103">
        <v>50</v>
      </c>
    </row>
    <row r="687" s="96" customFormat="1" spans="1:6">
      <c r="A687" s="135" t="s">
        <v>758</v>
      </c>
      <c r="B687" s="134"/>
      <c r="C687" s="103">
        <v>0</v>
      </c>
      <c r="D687" s="123"/>
      <c r="E687" s="117"/>
      <c r="F687" s="103">
        <v>0</v>
      </c>
    </row>
    <row r="688" s="96" customFormat="1" spans="1:6">
      <c r="A688" s="135" t="s">
        <v>759</v>
      </c>
      <c r="B688" s="134"/>
      <c r="C688" s="103">
        <v>53</v>
      </c>
      <c r="D688" s="123"/>
      <c r="E688" s="117">
        <v>0.519607843137255</v>
      </c>
      <c r="F688" s="103">
        <v>102</v>
      </c>
    </row>
    <row r="689" s="96" customFormat="1" spans="1:6">
      <c r="A689" s="135" t="s">
        <v>760</v>
      </c>
      <c r="B689" s="134"/>
      <c r="C689" s="103">
        <v>0</v>
      </c>
      <c r="D689" s="123"/>
      <c r="E689" s="117"/>
      <c r="F689" s="103">
        <v>0</v>
      </c>
    </row>
    <row r="690" s="96" customFormat="1" spans="1:6">
      <c r="A690" s="135" t="s">
        <v>761</v>
      </c>
      <c r="B690" s="134"/>
      <c r="C690" s="103">
        <v>0</v>
      </c>
      <c r="D690" s="123"/>
      <c r="E690" s="117"/>
      <c r="F690" s="103">
        <v>0</v>
      </c>
    </row>
    <row r="691" s="96" customFormat="1" spans="1:6">
      <c r="A691" s="135" t="s">
        <v>762</v>
      </c>
      <c r="B691" s="134"/>
      <c r="C691" s="103">
        <v>0</v>
      </c>
      <c r="D691" s="123"/>
      <c r="E691" s="117"/>
      <c r="F691" s="103">
        <v>0</v>
      </c>
    </row>
    <row r="692" s="96" customFormat="1" spans="1:6">
      <c r="A692" s="135" t="s">
        <v>763</v>
      </c>
      <c r="B692" s="134"/>
      <c r="C692" s="103">
        <v>0</v>
      </c>
      <c r="D692" s="123"/>
      <c r="E692" s="117"/>
      <c r="F692" s="103">
        <v>0</v>
      </c>
    </row>
    <row r="693" s="96" customFormat="1" spans="1:6">
      <c r="A693" s="135" t="s">
        <v>764</v>
      </c>
      <c r="B693" s="134"/>
      <c r="C693" s="103">
        <v>0</v>
      </c>
      <c r="D693" s="123"/>
      <c r="E693" s="117"/>
      <c r="F693" s="103">
        <v>0</v>
      </c>
    </row>
    <row r="694" s="96" customFormat="1" spans="1:6">
      <c r="A694" s="135" t="s">
        <v>765</v>
      </c>
      <c r="B694" s="134"/>
      <c r="C694" s="103">
        <v>0</v>
      </c>
      <c r="D694" s="123"/>
      <c r="E694" s="117">
        <v>0</v>
      </c>
      <c r="F694" s="103">
        <v>-50</v>
      </c>
    </row>
    <row r="695" s="96" customFormat="1" spans="1:6">
      <c r="A695" s="135" t="s">
        <v>766</v>
      </c>
      <c r="B695" s="134"/>
      <c r="C695" s="103">
        <v>0</v>
      </c>
      <c r="D695" s="123"/>
      <c r="E695" s="117"/>
      <c r="F695" s="103">
        <v>0</v>
      </c>
    </row>
    <row r="696" s="96" customFormat="1" spans="1:6">
      <c r="A696" s="135" t="s">
        <v>767</v>
      </c>
      <c r="B696" s="134"/>
      <c r="C696" s="103">
        <v>0</v>
      </c>
      <c r="D696" s="123"/>
      <c r="E696" s="117"/>
      <c r="F696" s="103">
        <v>0</v>
      </c>
    </row>
    <row r="697" s="96" customFormat="1" spans="1:6">
      <c r="A697" s="135" t="s">
        <v>768</v>
      </c>
      <c r="B697" s="134"/>
      <c r="C697" s="103">
        <v>0</v>
      </c>
      <c r="D697" s="123"/>
      <c r="E697" s="117"/>
      <c r="F697" s="103">
        <v>0</v>
      </c>
    </row>
    <row r="698" s="96" customFormat="1" spans="1:6">
      <c r="A698" s="135" t="s">
        <v>769</v>
      </c>
      <c r="B698" s="134"/>
      <c r="C698" s="103">
        <v>0</v>
      </c>
      <c r="D698" s="123"/>
      <c r="E698" s="117"/>
      <c r="F698" s="103">
        <v>0</v>
      </c>
    </row>
    <row r="699" s="96" customFormat="1" spans="1:6">
      <c r="A699" s="135" t="s">
        <v>770</v>
      </c>
      <c r="B699" s="134"/>
      <c r="C699" s="103">
        <v>0</v>
      </c>
      <c r="D699" s="123"/>
      <c r="E699" s="117"/>
      <c r="F699" s="103">
        <v>0</v>
      </c>
    </row>
    <row r="700" s="96" customFormat="1" spans="1:6">
      <c r="A700" s="135" t="s">
        <v>771</v>
      </c>
      <c r="B700" s="134"/>
      <c r="C700" s="103">
        <v>0</v>
      </c>
      <c r="D700" s="123"/>
      <c r="E700" s="117"/>
      <c r="F700" s="103">
        <v>0</v>
      </c>
    </row>
    <row r="701" s="96" customFormat="1" spans="1:6">
      <c r="A701" s="135" t="s">
        <v>772</v>
      </c>
      <c r="B701" s="134"/>
      <c r="C701" s="103">
        <v>163</v>
      </c>
      <c r="D701" s="123"/>
      <c r="E701" s="117">
        <v>1.01875</v>
      </c>
      <c r="F701" s="103">
        <v>160</v>
      </c>
    </row>
    <row r="702" s="96" customFormat="1" spans="1:6">
      <c r="A702" s="135" t="s">
        <v>773</v>
      </c>
      <c r="B702" s="134"/>
      <c r="C702" s="103">
        <v>575</v>
      </c>
      <c r="D702" s="123"/>
      <c r="E702" s="117">
        <v>38.3333333333333</v>
      </c>
      <c r="F702" s="103">
        <v>15</v>
      </c>
    </row>
    <row r="703" s="96" customFormat="1" spans="1:6">
      <c r="A703" s="135" t="s">
        <v>774</v>
      </c>
      <c r="B703" s="103">
        <v>7672</v>
      </c>
      <c r="C703" s="103">
        <v>9016</v>
      </c>
      <c r="D703" s="117">
        <v>1.17518248175182</v>
      </c>
      <c r="E703" s="117">
        <v>2.37889182058047</v>
      </c>
      <c r="F703" s="103">
        <v>3790</v>
      </c>
    </row>
    <row r="704" s="96" customFormat="1" spans="1:6">
      <c r="A704" s="135" t="s">
        <v>206</v>
      </c>
      <c r="B704" s="134"/>
      <c r="C704" s="103">
        <v>2791</v>
      </c>
      <c r="D704" s="123"/>
      <c r="E704" s="117">
        <v>1.10841938046068</v>
      </c>
      <c r="F704" s="103">
        <v>2518</v>
      </c>
    </row>
    <row r="705" s="96" customFormat="1" spans="1:6">
      <c r="A705" s="135" t="s">
        <v>207</v>
      </c>
      <c r="B705" s="134"/>
      <c r="C705" s="103">
        <v>1723</v>
      </c>
      <c r="D705" s="123"/>
      <c r="E705" s="117"/>
      <c r="F705" s="103">
        <v>0</v>
      </c>
    </row>
    <row r="706" s="96" customFormat="1" spans="1:6">
      <c r="A706" s="135" t="s">
        <v>208</v>
      </c>
      <c r="B706" s="134"/>
      <c r="C706" s="103">
        <v>0</v>
      </c>
      <c r="D706" s="123"/>
      <c r="E706" s="117"/>
      <c r="F706" s="103">
        <v>0</v>
      </c>
    </row>
    <row r="707" s="96" customFormat="1" spans="1:6">
      <c r="A707" s="135" t="s">
        <v>775</v>
      </c>
      <c r="B707" s="134"/>
      <c r="C707" s="103">
        <v>0</v>
      </c>
      <c r="D707" s="123"/>
      <c r="E707" s="117"/>
      <c r="F707" s="103">
        <v>0</v>
      </c>
    </row>
    <row r="708" s="96" customFormat="1" spans="1:6">
      <c r="A708" s="135" t="s">
        <v>776</v>
      </c>
      <c r="B708" s="134"/>
      <c r="C708" s="103">
        <v>3464</v>
      </c>
      <c r="D708" s="123"/>
      <c r="E708" s="117"/>
      <c r="F708" s="103">
        <v>0</v>
      </c>
    </row>
    <row r="709" s="96" customFormat="1" spans="1:6">
      <c r="A709" s="135" t="s">
        <v>777</v>
      </c>
      <c r="B709" s="134"/>
      <c r="C709" s="103">
        <v>563</v>
      </c>
      <c r="D709" s="123"/>
      <c r="E709" s="117">
        <v>1.07034220532319</v>
      </c>
      <c r="F709" s="103">
        <v>526</v>
      </c>
    </row>
    <row r="710" s="96" customFormat="1" spans="1:6">
      <c r="A710" s="135" t="s">
        <v>778</v>
      </c>
      <c r="B710" s="134"/>
      <c r="C710" s="103">
        <v>0</v>
      </c>
      <c r="D710" s="123"/>
      <c r="E710" s="117"/>
      <c r="F710" s="103">
        <v>0</v>
      </c>
    </row>
    <row r="711" s="96" customFormat="1" spans="1:6">
      <c r="A711" s="135" t="s">
        <v>779</v>
      </c>
      <c r="B711" s="134"/>
      <c r="C711" s="103">
        <v>600</v>
      </c>
      <c r="D711" s="123"/>
      <c r="E711" s="117"/>
      <c r="F711" s="103">
        <v>0</v>
      </c>
    </row>
    <row r="712" s="96" customFormat="1" spans="1:6">
      <c r="A712" s="135" t="s">
        <v>780</v>
      </c>
      <c r="B712" s="134"/>
      <c r="C712" s="103">
        <v>0</v>
      </c>
      <c r="D712" s="123"/>
      <c r="E712" s="117"/>
      <c r="F712" s="103">
        <v>0</v>
      </c>
    </row>
    <row r="713" s="96" customFormat="1" spans="1:6">
      <c r="A713" s="135" t="s">
        <v>781</v>
      </c>
      <c r="B713" s="134"/>
      <c r="C713" s="103">
        <v>0</v>
      </c>
      <c r="D713" s="123"/>
      <c r="E713" s="117"/>
      <c r="F713" s="103">
        <v>0</v>
      </c>
    </row>
    <row r="714" s="96" customFormat="1" spans="1:6">
      <c r="A714" s="135" t="s">
        <v>782</v>
      </c>
      <c r="B714" s="134"/>
      <c r="C714" s="103">
        <v>1150</v>
      </c>
      <c r="D714" s="123"/>
      <c r="E714" s="117">
        <v>2.42105263157895</v>
      </c>
      <c r="F714" s="103">
        <v>475</v>
      </c>
    </row>
    <row r="715" s="96" customFormat="1" spans="1:6">
      <c r="A715" s="135" t="s">
        <v>783</v>
      </c>
      <c r="B715" s="134"/>
      <c r="C715" s="103">
        <v>0</v>
      </c>
      <c r="D715" s="123"/>
      <c r="E715" s="117"/>
      <c r="F715" s="103">
        <v>0</v>
      </c>
    </row>
    <row r="716" s="96" customFormat="1" spans="1:6">
      <c r="A716" s="135" t="s">
        <v>784</v>
      </c>
      <c r="B716" s="134"/>
      <c r="C716" s="103">
        <v>0</v>
      </c>
      <c r="D716" s="123"/>
      <c r="E716" s="117">
        <v>0</v>
      </c>
      <c r="F716" s="103">
        <v>118</v>
      </c>
    </row>
    <row r="717" s="96" customFormat="1" spans="1:6">
      <c r="A717" s="135" t="s">
        <v>785</v>
      </c>
      <c r="B717" s="134"/>
      <c r="C717" s="103">
        <v>31</v>
      </c>
      <c r="D717" s="123"/>
      <c r="E717" s="117">
        <v>7.75</v>
      </c>
      <c r="F717" s="103">
        <v>4</v>
      </c>
    </row>
    <row r="718" s="96" customFormat="1" spans="1:6">
      <c r="A718" s="135" t="s">
        <v>786</v>
      </c>
      <c r="B718" s="134"/>
      <c r="C718" s="103">
        <v>-1</v>
      </c>
      <c r="D718" s="123"/>
      <c r="E718" s="117"/>
      <c r="F718" s="103">
        <v>0</v>
      </c>
    </row>
    <row r="719" s="96" customFormat="1" spans="1:6">
      <c r="A719" s="135" t="s">
        <v>787</v>
      </c>
      <c r="B719" s="134"/>
      <c r="C719" s="103">
        <v>-372</v>
      </c>
      <c r="D719" s="123"/>
      <c r="E719" s="117"/>
      <c r="F719" s="103">
        <v>0</v>
      </c>
    </row>
    <row r="720" s="96" customFormat="1" spans="1:6">
      <c r="A720" s="135" t="s">
        <v>788</v>
      </c>
      <c r="B720" s="134"/>
      <c r="C720" s="103">
        <v>0</v>
      </c>
      <c r="D720" s="123"/>
      <c r="E720" s="117"/>
      <c r="F720" s="103">
        <v>0</v>
      </c>
    </row>
    <row r="721" s="96" customFormat="1" spans="1:6">
      <c r="A721" s="135" t="s">
        <v>789</v>
      </c>
      <c r="B721" s="134"/>
      <c r="C721" s="103">
        <v>0</v>
      </c>
      <c r="D721" s="123"/>
      <c r="E721" s="117"/>
      <c r="F721" s="103">
        <v>0</v>
      </c>
    </row>
    <row r="722" s="96" customFormat="1" spans="1:6">
      <c r="A722" s="135" t="s">
        <v>790</v>
      </c>
      <c r="B722" s="134"/>
      <c r="C722" s="103">
        <v>0</v>
      </c>
      <c r="D722" s="123"/>
      <c r="E722" s="117"/>
      <c r="F722" s="103">
        <v>0</v>
      </c>
    </row>
    <row r="723" s="96" customFormat="1" spans="1:6">
      <c r="A723" s="135" t="s">
        <v>791</v>
      </c>
      <c r="B723" s="134"/>
      <c r="C723" s="103">
        <v>0</v>
      </c>
      <c r="D723" s="123"/>
      <c r="E723" s="117"/>
      <c r="F723" s="103">
        <v>0</v>
      </c>
    </row>
    <row r="724" s="96" customFormat="1" spans="1:6">
      <c r="A724" s="135" t="s">
        <v>792</v>
      </c>
      <c r="B724" s="134"/>
      <c r="C724" s="103">
        <v>0</v>
      </c>
      <c r="D724" s="123"/>
      <c r="E724" s="117"/>
      <c r="F724" s="103">
        <v>0</v>
      </c>
    </row>
    <row r="725" s="96" customFormat="1" spans="1:6">
      <c r="A725" s="135" t="s">
        <v>793</v>
      </c>
      <c r="B725" s="134"/>
      <c r="C725" s="103">
        <v>0</v>
      </c>
      <c r="D725" s="123"/>
      <c r="E725" s="117"/>
      <c r="F725" s="103">
        <v>0</v>
      </c>
    </row>
    <row r="726" s="96" customFormat="1" spans="1:6">
      <c r="A726" s="135" t="s">
        <v>766</v>
      </c>
      <c r="B726" s="134"/>
      <c r="C726" s="103">
        <v>0</v>
      </c>
      <c r="D726" s="123"/>
      <c r="E726" s="117"/>
      <c r="F726" s="103">
        <v>0</v>
      </c>
    </row>
    <row r="727" s="96" customFormat="1" spans="1:6">
      <c r="A727" s="135" t="s">
        <v>794</v>
      </c>
      <c r="B727" s="134"/>
      <c r="C727" s="103">
        <v>0</v>
      </c>
      <c r="D727" s="123"/>
      <c r="E727" s="117"/>
      <c r="F727" s="103">
        <v>0</v>
      </c>
    </row>
    <row r="728" s="96" customFormat="1" spans="1:6">
      <c r="A728" s="135" t="s">
        <v>795</v>
      </c>
      <c r="B728" s="134"/>
      <c r="C728" s="103">
        <v>0</v>
      </c>
      <c r="D728" s="123"/>
      <c r="E728" s="117"/>
      <c r="F728" s="103">
        <v>0</v>
      </c>
    </row>
    <row r="729" s="96" customFormat="1" spans="1:6">
      <c r="A729" s="135" t="s">
        <v>796</v>
      </c>
      <c r="B729" s="134"/>
      <c r="C729" s="103">
        <v>-933</v>
      </c>
      <c r="D729" s="123"/>
      <c r="E729" s="117">
        <v>-6.26174496644295</v>
      </c>
      <c r="F729" s="103">
        <v>149</v>
      </c>
    </row>
    <row r="730" s="96" customFormat="1" spans="1:6">
      <c r="A730" s="135" t="s">
        <v>797</v>
      </c>
      <c r="B730" s="103">
        <v>0</v>
      </c>
      <c r="C730" s="103">
        <v>0</v>
      </c>
      <c r="D730" s="117"/>
      <c r="E730" s="117"/>
      <c r="F730" s="103">
        <v>0</v>
      </c>
    </row>
    <row r="731" s="96" customFormat="1" spans="1:6">
      <c r="A731" s="135" t="s">
        <v>206</v>
      </c>
      <c r="B731" s="134"/>
      <c r="C731" s="103">
        <v>0</v>
      </c>
      <c r="D731" s="123"/>
      <c r="E731" s="117"/>
      <c r="F731" s="103">
        <v>0</v>
      </c>
    </row>
    <row r="732" s="96" customFormat="1" spans="1:6">
      <c r="A732" s="135" t="s">
        <v>207</v>
      </c>
      <c r="B732" s="134"/>
      <c r="C732" s="103">
        <v>0</v>
      </c>
      <c r="D732" s="123"/>
      <c r="E732" s="117"/>
      <c r="F732" s="103">
        <v>0</v>
      </c>
    </row>
    <row r="733" s="96" customFormat="1" spans="1:6">
      <c r="A733" s="135" t="s">
        <v>208</v>
      </c>
      <c r="B733" s="134"/>
      <c r="C733" s="103">
        <v>0</v>
      </c>
      <c r="D733" s="123"/>
      <c r="E733" s="117"/>
      <c r="F733" s="103">
        <v>0</v>
      </c>
    </row>
    <row r="734" s="96" customFormat="1" spans="1:6">
      <c r="A734" s="135" t="s">
        <v>798</v>
      </c>
      <c r="B734" s="134"/>
      <c r="C734" s="103">
        <v>0</v>
      </c>
      <c r="D734" s="123"/>
      <c r="E734" s="117"/>
      <c r="F734" s="103">
        <v>0</v>
      </c>
    </row>
    <row r="735" s="96" customFormat="1" spans="1:6">
      <c r="A735" s="135" t="s">
        <v>799</v>
      </c>
      <c r="B735" s="134"/>
      <c r="C735" s="103">
        <v>0</v>
      </c>
      <c r="D735" s="123"/>
      <c r="E735" s="117"/>
      <c r="F735" s="103">
        <v>0</v>
      </c>
    </row>
    <row r="736" s="96" customFormat="1" spans="1:6">
      <c r="A736" s="135" t="s">
        <v>800</v>
      </c>
      <c r="B736" s="134"/>
      <c r="C736" s="103">
        <v>0</v>
      </c>
      <c r="D736" s="123"/>
      <c r="E736" s="117"/>
      <c r="F736" s="103">
        <v>0</v>
      </c>
    </row>
    <row r="737" s="96" customFormat="1" spans="1:6">
      <c r="A737" s="135" t="s">
        <v>801</v>
      </c>
      <c r="B737" s="134"/>
      <c r="C737" s="103">
        <v>0</v>
      </c>
      <c r="D737" s="123"/>
      <c r="E737" s="117"/>
      <c r="F737" s="103">
        <v>0</v>
      </c>
    </row>
    <row r="738" s="96" customFormat="1" spans="1:6">
      <c r="A738" s="135" t="s">
        <v>802</v>
      </c>
      <c r="B738" s="134"/>
      <c r="C738" s="103">
        <v>0</v>
      </c>
      <c r="D738" s="123"/>
      <c r="E738" s="117"/>
      <c r="F738" s="103">
        <v>0</v>
      </c>
    </row>
    <row r="739" s="96" customFormat="1" spans="1:6">
      <c r="A739" s="135" t="s">
        <v>803</v>
      </c>
      <c r="B739" s="134"/>
      <c r="C739" s="103">
        <v>0</v>
      </c>
      <c r="D739" s="123"/>
      <c r="E739" s="117"/>
      <c r="F739" s="103">
        <v>0</v>
      </c>
    </row>
    <row r="740" s="96" customFormat="1" spans="1:6">
      <c r="A740" s="135" t="s">
        <v>804</v>
      </c>
      <c r="B740" s="134"/>
      <c r="C740" s="103">
        <v>0</v>
      </c>
      <c r="D740" s="123"/>
      <c r="E740" s="117"/>
      <c r="F740" s="103">
        <v>0</v>
      </c>
    </row>
    <row r="741" s="96" customFormat="1" spans="1:6">
      <c r="A741" s="135" t="s">
        <v>805</v>
      </c>
      <c r="B741" s="103">
        <v>11963</v>
      </c>
      <c r="C741" s="103">
        <v>9710</v>
      </c>
      <c r="D741" s="117">
        <v>0.811669313717295</v>
      </c>
      <c r="E741" s="117">
        <v>8.97412199630314</v>
      </c>
      <c r="F741" s="103">
        <v>1082</v>
      </c>
    </row>
    <row r="742" s="96" customFormat="1" spans="1:6">
      <c r="A742" s="135" t="s">
        <v>206</v>
      </c>
      <c r="B742" s="134"/>
      <c r="C742" s="103">
        <v>534</v>
      </c>
      <c r="D742" s="123"/>
      <c r="E742" s="117">
        <v>1.68454258675079</v>
      </c>
      <c r="F742" s="103">
        <v>317</v>
      </c>
    </row>
    <row r="743" s="96" customFormat="1" spans="1:6">
      <c r="A743" s="135" t="s">
        <v>207</v>
      </c>
      <c r="B743" s="134"/>
      <c r="C743" s="103">
        <v>0</v>
      </c>
      <c r="D743" s="123"/>
      <c r="E743" s="117"/>
      <c r="F743" s="103">
        <v>0</v>
      </c>
    </row>
    <row r="744" s="96" customFormat="1" spans="1:6">
      <c r="A744" s="135" t="s">
        <v>208</v>
      </c>
      <c r="B744" s="134"/>
      <c r="C744" s="103">
        <v>0</v>
      </c>
      <c r="D744" s="123"/>
      <c r="E744" s="117"/>
      <c r="F744" s="103">
        <v>0</v>
      </c>
    </row>
    <row r="745" s="96" customFormat="1" spans="1:6">
      <c r="A745" s="135" t="s">
        <v>806</v>
      </c>
      <c r="B745" s="134"/>
      <c r="C745" s="103">
        <v>8550</v>
      </c>
      <c r="D745" s="123"/>
      <c r="E745" s="117"/>
      <c r="F745" s="103">
        <v>0</v>
      </c>
    </row>
    <row r="746" s="96" customFormat="1" spans="1:6">
      <c r="A746" s="135" t="s">
        <v>807</v>
      </c>
      <c r="B746" s="134"/>
      <c r="C746" s="103">
        <v>0</v>
      </c>
      <c r="D746" s="123"/>
      <c r="E746" s="117"/>
      <c r="F746" s="103">
        <v>0</v>
      </c>
    </row>
    <row r="747" s="96" customFormat="1" spans="1:6">
      <c r="A747" s="135" t="s">
        <v>808</v>
      </c>
      <c r="B747" s="134"/>
      <c r="C747" s="103">
        <v>0</v>
      </c>
      <c r="D747" s="123"/>
      <c r="E747" s="117"/>
      <c r="F747" s="103">
        <v>0</v>
      </c>
    </row>
    <row r="748" s="96" customFormat="1" spans="1:6">
      <c r="A748" s="135" t="s">
        <v>809</v>
      </c>
      <c r="B748" s="134"/>
      <c r="C748" s="103">
        <v>0</v>
      </c>
      <c r="D748" s="123"/>
      <c r="E748" s="117"/>
      <c r="F748" s="103">
        <v>0</v>
      </c>
    </row>
    <row r="749" s="96" customFormat="1" spans="1:6">
      <c r="A749" s="135" t="s">
        <v>810</v>
      </c>
      <c r="B749" s="134"/>
      <c r="C749" s="103">
        <v>0</v>
      </c>
      <c r="D749" s="123"/>
      <c r="E749" s="117"/>
      <c r="F749" s="103">
        <v>0</v>
      </c>
    </row>
    <row r="750" s="96" customFormat="1" spans="1:6">
      <c r="A750" s="135" t="s">
        <v>811</v>
      </c>
      <c r="B750" s="134"/>
      <c r="C750" s="103">
        <v>0</v>
      </c>
      <c r="D750" s="123"/>
      <c r="E750" s="117"/>
      <c r="F750" s="103">
        <v>0</v>
      </c>
    </row>
    <row r="751" s="96" customFormat="1" spans="1:6">
      <c r="A751" s="135" t="s">
        <v>812</v>
      </c>
      <c r="B751" s="134"/>
      <c r="C751" s="103">
        <v>626</v>
      </c>
      <c r="D751" s="123"/>
      <c r="E751" s="117">
        <v>0.818300653594771</v>
      </c>
      <c r="F751" s="103">
        <v>765</v>
      </c>
    </row>
    <row r="752" s="96" customFormat="1" spans="1:6">
      <c r="A752" s="135" t="s">
        <v>813</v>
      </c>
      <c r="B752" s="103">
        <v>0</v>
      </c>
      <c r="C752" s="103">
        <v>0</v>
      </c>
      <c r="D752" s="117"/>
      <c r="E752" s="117"/>
      <c r="F752" s="103">
        <v>0</v>
      </c>
    </row>
    <row r="753" s="96" customFormat="1" spans="1:6">
      <c r="A753" s="135" t="s">
        <v>385</v>
      </c>
      <c r="B753" s="134"/>
      <c r="C753" s="103">
        <v>0</v>
      </c>
      <c r="D753" s="123"/>
      <c r="E753" s="117"/>
      <c r="F753" s="103">
        <v>0</v>
      </c>
    </row>
    <row r="754" s="96" customFormat="1" spans="1:6">
      <c r="A754" s="135" t="s">
        <v>814</v>
      </c>
      <c r="B754" s="134"/>
      <c r="C754" s="103">
        <v>0</v>
      </c>
      <c r="D754" s="123"/>
      <c r="E754" s="117"/>
      <c r="F754" s="103">
        <v>0</v>
      </c>
    </row>
    <row r="755" s="96" customFormat="1" spans="1:6">
      <c r="A755" s="135" t="s">
        <v>815</v>
      </c>
      <c r="B755" s="134"/>
      <c r="C755" s="103">
        <v>0</v>
      </c>
      <c r="D755" s="123"/>
      <c r="E755" s="117"/>
      <c r="F755" s="103">
        <v>0</v>
      </c>
    </row>
    <row r="756" s="96" customFormat="1" spans="1:6">
      <c r="A756" s="135" t="s">
        <v>816</v>
      </c>
      <c r="B756" s="134"/>
      <c r="C756" s="103">
        <v>0</v>
      </c>
      <c r="D756" s="123"/>
      <c r="E756" s="117"/>
      <c r="F756" s="103">
        <v>0</v>
      </c>
    </row>
    <row r="757" s="96" customFormat="1" spans="1:6">
      <c r="A757" s="135" t="s">
        <v>817</v>
      </c>
      <c r="B757" s="134"/>
      <c r="C757" s="103">
        <v>0</v>
      </c>
      <c r="D757" s="123"/>
      <c r="E757" s="117"/>
      <c r="F757" s="103">
        <v>0</v>
      </c>
    </row>
    <row r="758" s="96" customFormat="1" spans="1:6">
      <c r="A758" s="135" t="s">
        <v>818</v>
      </c>
      <c r="B758" s="103">
        <v>4710</v>
      </c>
      <c r="C758" s="103">
        <v>15</v>
      </c>
      <c r="D758" s="117">
        <v>0.00318471337579618</v>
      </c>
      <c r="E758" s="117"/>
      <c r="F758" s="103">
        <v>0</v>
      </c>
    </row>
    <row r="759" s="96" customFormat="1" spans="1:6">
      <c r="A759" s="135" t="s">
        <v>819</v>
      </c>
      <c r="B759" s="134"/>
      <c r="C759" s="103">
        <v>15</v>
      </c>
      <c r="D759" s="123"/>
      <c r="E759" s="117"/>
      <c r="F759" s="103">
        <v>0</v>
      </c>
    </row>
    <row r="760" s="96" customFormat="1" spans="1:6">
      <c r="A760" s="135" t="s">
        <v>820</v>
      </c>
      <c r="B760" s="134"/>
      <c r="C760" s="103">
        <v>0</v>
      </c>
      <c r="D760" s="123"/>
      <c r="E760" s="117"/>
      <c r="F760" s="103">
        <v>0</v>
      </c>
    </row>
    <row r="761" s="96" customFormat="1" spans="1:6">
      <c r="A761" s="135" t="s">
        <v>821</v>
      </c>
      <c r="B761" s="134"/>
      <c r="C761" s="103">
        <v>0</v>
      </c>
      <c r="D761" s="123"/>
      <c r="E761" s="117"/>
      <c r="F761" s="103">
        <v>0</v>
      </c>
    </row>
    <row r="762" s="96" customFormat="1" spans="1:6">
      <c r="A762" s="135" t="s">
        <v>822</v>
      </c>
      <c r="B762" s="134"/>
      <c r="C762" s="103">
        <v>0</v>
      </c>
      <c r="D762" s="123"/>
      <c r="E762" s="117"/>
      <c r="F762" s="103">
        <v>0</v>
      </c>
    </row>
    <row r="763" s="96" customFormat="1" spans="1:6">
      <c r="A763" s="135" t="s">
        <v>823</v>
      </c>
      <c r="B763" s="134"/>
      <c r="C763" s="103">
        <v>0</v>
      </c>
      <c r="D763" s="123"/>
      <c r="E763" s="117"/>
      <c r="F763" s="103">
        <v>0</v>
      </c>
    </row>
    <row r="764" s="96" customFormat="1" spans="1:6">
      <c r="A764" s="135" t="s">
        <v>824</v>
      </c>
      <c r="B764" s="134"/>
      <c r="C764" s="103">
        <v>0</v>
      </c>
      <c r="D764" s="123"/>
      <c r="E764" s="117"/>
      <c r="F764" s="103">
        <v>0</v>
      </c>
    </row>
    <row r="765" s="96" customFormat="1" spans="1:6">
      <c r="A765" s="135" t="s">
        <v>825</v>
      </c>
      <c r="B765" s="103">
        <v>2298</v>
      </c>
      <c r="C765" s="103">
        <v>720</v>
      </c>
      <c r="D765" s="117">
        <v>0.31331592689295</v>
      </c>
      <c r="E765" s="117">
        <v>0.31331592689295</v>
      </c>
      <c r="F765" s="103">
        <v>2298</v>
      </c>
    </row>
    <row r="766" s="96" customFormat="1" spans="1:6">
      <c r="A766" s="135" t="s">
        <v>826</v>
      </c>
      <c r="B766" s="134"/>
      <c r="C766" s="103">
        <v>0</v>
      </c>
      <c r="D766" s="123"/>
      <c r="E766" s="117"/>
      <c r="F766" s="103">
        <v>0</v>
      </c>
    </row>
    <row r="767" s="96" customFormat="1" spans="1:6">
      <c r="A767" s="135" t="s">
        <v>827</v>
      </c>
      <c r="B767" s="134"/>
      <c r="C767" s="103">
        <v>0</v>
      </c>
      <c r="D767" s="123"/>
      <c r="E767" s="117"/>
      <c r="F767" s="103">
        <v>0</v>
      </c>
    </row>
    <row r="768" s="96" customFormat="1" spans="1:6">
      <c r="A768" s="135" t="s">
        <v>828</v>
      </c>
      <c r="B768" s="134"/>
      <c r="C768" s="103">
        <v>384</v>
      </c>
      <c r="D768" s="123"/>
      <c r="E768" s="117">
        <v>0.768</v>
      </c>
      <c r="F768" s="103">
        <v>500</v>
      </c>
    </row>
    <row r="769" s="96" customFormat="1" spans="1:6">
      <c r="A769" s="135" t="s">
        <v>829</v>
      </c>
      <c r="B769" s="134"/>
      <c r="C769" s="103">
        <v>336</v>
      </c>
      <c r="D769" s="123"/>
      <c r="E769" s="117">
        <v>0.336673346693387</v>
      </c>
      <c r="F769" s="103">
        <v>998</v>
      </c>
    </row>
    <row r="770" s="96" customFormat="1" spans="1:6">
      <c r="A770" s="135" t="s">
        <v>830</v>
      </c>
      <c r="B770" s="134"/>
      <c r="C770" s="103">
        <v>0</v>
      </c>
      <c r="D770" s="123"/>
      <c r="E770" s="117"/>
      <c r="F770" s="103">
        <v>0</v>
      </c>
    </row>
    <row r="771" s="96" customFormat="1" spans="1:6">
      <c r="A771" s="135" t="s">
        <v>831</v>
      </c>
      <c r="B771" s="134"/>
      <c r="C771" s="103">
        <v>0</v>
      </c>
      <c r="D771" s="123"/>
      <c r="E771" s="117">
        <v>0</v>
      </c>
      <c r="F771" s="103">
        <v>800</v>
      </c>
    </row>
    <row r="772" s="96" customFormat="1" spans="1:6">
      <c r="A772" s="135" t="s">
        <v>832</v>
      </c>
      <c r="B772" s="103">
        <v>0</v>
      </c>
      <c r="C772" s="103">
        <v>0</v>
      </c>
      <c r="D772" s="117"/>
      <c r="E772" s="117"/>
      <c r="F772" s="103">
        <v>0</v>
      </c>
    </row>
    <row r="773" s="96" customFormat="1" spans="1:6">
      <c r="A773" s="135" t="s">
        <v>833</v>
      </c>
      <c r="B773" s="134"/>
      <c r="C773" s="103">
        <v>0</v>
      </c>
      <c r="D773" s="123"/>
      <c r="E773" s="117"/>
      <c r="F773" s="103">
        <v>0</v>
      </c>
    </row>
    <row r="774" s="96" customFormat="1" spans="1:6">
      <c r="A774" s="135" t="s">
        <v>834</v>
      </c>
      <c r="B774" s="134"/>
      <c r="C774" s="103">
        <v>0</v>
      </c>
      <c r="D774" s="123"/>
      <c r="E774" s="117"/>
      <c r="F774" s="103">
        <v>0</v>
      </c>
    </row>
    <row r="775" s="96" customFormat="1" spans="1:6">
      <c r="A775" s="135" t="s">
        <v>835</v>
      </c>
      <c r="B775" s="134"/>
      <c r="C775" s="103">
        <v>0</v>
      </c>
      <c r="D775" s="123"/>
      <c r="E775" s="117"/>
      <c r="F775" s="103">
        <v>0</v>
      </c>
    </row>
    <row r="776" s="96" customFormat="1" spans="1:6">
      <c r="A776" s="135" t="s">
        <v>836</v>
      </c>
      <c r="B776" s="103">
        <v>3</v>
      </c>
      <c r="C776" s="103">
        <v>3</v>
      </c>
      <c r="D776" s="117">
        <v>1</v>
      </c>
      <c r="E776" s="117">
        <v>1</v>
      </c>
      <c r="F776" s="103">
        <v>3</v>
      </c>
    </row>
    <row r="777" s="96" customFormat="1" spans="1:6">
      <c r="A777" s="135" t="s">
        <v>837</v>
      </c>
      <c r="B777" s="134"/>
      <c r="C777" s="103">
        <v>0</v>
      </c>
      <c r="D777" s="123"/>
      <c r="E777" s="117"/>
      <c r="F777" s="103">
        <v>0</v>
      </c>
    </row>
    <row r="778" s="96" customFormat="1" spans="1:6">
      <c r="A778" s="135" t="s">
        <v>838</v>
      </c>
      <c r="B778" s="134"/>
      <c r="C778" s="103">
        <v>3</v>
      </c>
      <c r="D778" s="123"/>
      <c r="E778" s="117">
        <v>1</v>
      </c>
      <c r="F778" s="103">
        <v>3</v>
      </c>
    </row>
    <row r="779" s="96" customFormat="1" spans="1:6">
      <c r="A779" s="135" t="s">
        <v>839</v>
      </c>
      <c r="B779" s="103">
        <v>6193</v>
      </c>
      <c r="C779" s="103">
        <v>16794</v>
      </c>
      <c r="D779" s="117">
        <v>2.71177135475537</v>
      </c>
      <c r="E779" s="117">
        <v>2.69220904135941</v>
      </c>
      <c r="F779" s="103">
        <v>6238</v>
      </c>
    </row>
    <row r="780" s="96" customFormat="1" spans="1:6">
      <c r="A780" s="135" t="s">
        <v>840</v>
      </c>
      <c r="B780" s="103">
        <v>2513</v>
      </c>
      <c r="C780" s="103">
        <v>9141</v>
      </c>
      <c r="D780" s="117">
        <v>3.6374850775965</v>
      </c>
      <c r="E780" s="117">
        <v>3.90975192472198</v>
      </c>
      <c r="F780" s="103">
        <v>2338</v>
      </c>
    </row>
    <row r="781" s="96" customFormat="1" spans="1:6">
      <c r="A781" s="135" t="s">
        <v>206</v>
      </c>
      <c r="B781" s="134"/>
      <c r="C781" s="103">
        <v>1024</v>
      </c>
      <c r="D781" s="123"/>
      <c r="E781" s="117">
        <v>1.04170905391658</v>
      </c>
      <c r="F781" s="103">
        <v>983</v>
      </c>
    </row>
    <row r="782" s="96" customFormat="1" spans="1:6">
      <c r="A782" s="135" t="s">
        <v>207</v>
      </c>
      <c r="B782" s="134"/>
      <c r="C782" s="103">
        <v>47</v>
      </c>
      <c r="D782" s="123"/>
      <c r="E782" s="117">
        <v>-4.7</v>
      </c>
      <c r="F782" s="103">
        <v>-10</v>
      </c>
    </row>
    <row r="783" s="96" customFormat="1" spans="1:6">
      <c r="A783" s="135" t="s">
        <v>208</v>
      </c>
      <c r="B783" s="134"/>
      <c r="C783" s="103">
        <v>0</v>
      </c>
      <c r="D783" s="123"/>
      <c r="E783" s="117"/>
      <c r="F783" s="103">
        <v>0</v>
      </c>
    </row>
    <row r="784" s="96" customFormat="1" spans="1:6">
      <c r="A784" s="135" t="s">
        <v>841</v>
      </c>
      <c r="B784" s="134"/>
      <c r="C784" s="103">
        <v>250</v>
      </c>
      <c r="D784" s="123"/>
      <c r="E784" s="117">
        <v>0.625</v>
      </c>
      <c r="F784" s="103">
        <v>400</v>
      </c>
    </row>
    <row r="785" s="96" customFormat="1" spans="1:6">
      <c r="A785" s="135" t="s">
        <v>842</v>
      </c>
      <c r="B785" s="134"/>
      <c r="C785" s="103">
        <v>1240</v>
      </c>
      <c r="D785" s="123"/>
      <c r="E785" s="117"/>
      <c r="F785" s="103">
        <v>0</v>
      </c>
    </row>
    <row r="786" s="96" customFormat="1" spans="1:6">
      <c r="A786" s="135" t="s">
        <v>843</v>
      </c>
      <c r="B786" s="134"/>
      <c r="C786" s="103">
        <v>0</v>
      </c>
      <c r="D786" s="123"/>
      <c r="E786" s="117"/>
      <c r="F786" s="103">
        <v>0</v>
      </c>
    </row>
    <row r="787" s="96" customFormat="1" spans="1:6">
      <c r="A787" s="135" t="s">
        <v>844</v>
      </c>
      <c r="B787" s="134"/>
      <c r="C787" s="103">
        <v>0</v>
      </c>
      <c r="D787" s="123"/>
      <c r="E787" s="117"/>
      <c r="F787" s="103">
        <v>0</v>
      </c>
    </row>
    <row r="788" s="96" customFormat="1" spans="1:6">
      <c r="A788" s="135" t="s">
        <v>845</v>
      </c>
      <c r="B788" s="134"/>
      <c r="C788" s="103">
        <v>0</v>
      </c>
      <c r="D788" s="123"/>
      <c r="E788" s="117"/>
      <c r="F788" s="103">
        <v>0</v>
      </c>
    </row>
    <row r="789" s="96" customFormat="1" spans="1:6">
      <c r="A789" s="135" t="s">
        <v>846</v>
      </c>
      <c r="B789" s="134"/>
      <c r="C789" s="103">
        <v>5547</v>
      </c>
      <c r="D789" s="123"/>
      <c r="E789" s="117">
        <v>10.0671506352087</v>
      </c>
      <c r="F789" s="103">
        <v>551</v>
      </c>
    </row>
    <row r="790" s="96" customFormat="1" spans="1:6">
      <c r="A790" s="135" t="s">
        <v>847</v>
      </c>
      <c r="B790" s="134"/>
      <c r="C790" s="103">
        <v>0</v>
      </c>
      <c r="D790" s="123"/>
      <c r="E790" s="117"/>
      <c r="F790" s="103">
        <v>0</v>
      </c>
    </row>
    <row r="791" s="96" customFormat="1" spans="1:6">
      <c r="A791" s="135" t="s">
        <v>848</v>
      </c>
      <c r="B791" s="134"/>
      <c r="C791" s="103">
        <v>0</v>
      </c>
      <c r="D791" s="123"/>
      <c r="E791" s="117"/>
      <c r="F791" s="103">
        <v>0</v>
      </c>
    </row>
    <row r="792" s="96" customFormat="1" spans="1:6">
      <c r="A792" s="135" t="s">
        <v>849</v>
      </c>
      <c r="B792" s="134"/>
      <c r="C792" s="103">
        <v>0</v>
      </c>
      <c r="D792" s="123"/>
      <c r="E792" s="117"/>
      <c r="F792" s="103">
        <v>0</v>
      </c>
    </row>
    <row r="793" s="96" customFormat="1" spans="1:6">
      <c r="A793" s="135" t="s">
        <v>850</v>
      </c>
      <c r="B793" s="134"/>
      <c r="C793" s="103">
        <v>0</v>
      </c>
      <c r="D793" s="123"/>
      <c r="E793" s="117"/>
      <c r="F793" s="103">
        <v>0</v>
      </c>
    </row>
    <row r="794" s="96" customFormat="1" spans="1:6">
      <c r="A794" s="135" t="s">
        <v>851</v>
      </c>
      <c r="B794" s="134"/>
      <c r="C794" s="103">
        <v>0</v>
      </c>
      <c r="D794" s="123"/>
      <c r="E794" s="117"/>
      <c r="F794" s="103">
        <v>0</v>
      </c>
    </row>
    <row r="795" s="96" customFormat="1" spans="1:6">
      <c r="A795" s="135" t="s">
        <v>852</v>
      </c>
      <c r="B795" s="134"/>
      <c r="C795" s="103">
        <v>0</v>
      </c>
      <c r="D795" s="123"/>
      <c r="E795" s="117"/>
      <c r="F795" s="103">
        <v>0</v>
      </c>
    </row>
    <row r="796" s="96" customFormat="1" spans="1:6">
      <c r="A796" s="135" t="s">
        <v>853</v>
      </c>
      <c r="B796" s="134"/>
      <c r="C796" s="103">
        <v>0</v>
      </c>
      <c r="D796" s="123"/>
      <c r="E796" s="117"/>
      <c r="F796" s="103">
        <v>0</v>
      </c>
    </row>
    <row r="797" s="96" customFormat="1" spans="1:6">
      <c r="A797" s="135" t="s">
        <v>854</v>
      </c>
      <c r="B797" s="134"/>
      <c r="C797" s="103">
        <v>0</v>
      </c>
      <c r="D797" s="123"/>
      <c r="E797" s="117"/>
      <c r="F797" s="103">
        <v>0</v>
      </c>
    </row>
    <row r="798" s="96" customFormat="1" spans="1:6">
      <c r="A798" s="135" t="s">
        <v>855</v>
      </c>
      <c r="B798" s="134"/>
      <c r="C798" s="103">
        <v>0</v>
      </c>
      <c r="D798" s="123"/>
      <c r="E798" s="117"/>
      <c r="F798" s="103">
        <v>0</v>
      </c>
    </row>
    <row r="799" s="96" customFormat="1" spans="1:6">
      <c r="A799" s="135" t="s">
        <v>856</v>
      </c>
      <c r="B799" s="134"/>
      <c r="C799" s="103">
        <v>0</v>
      </c>
      <c r="D799" s="123"/>
      <c r="E799" s="117"/>
      <c r="F799" s="103">
        <v>0</v>
      </c>
    </row>
    <row r="800" s="96" customFormat="1" spans="1:6">
      <c r="A800" s="135" t="s">
        <v>857</v>
      </c>
      <c r="B800" s="134"/>
      <c r="C800" s="103">
        <v>0</v>
      </c>
      <c r="D800" s="123"/>
      <c r="E800" s="117"/>
      <c r="F800" s="103">
        <v>0</v>
      </c>
    </row>
    <row r="801" s="96" customFormat="1" spans="1:6">
      <c r="A801" s="135" t="s">
        <v>858</v>
      </c>
      <c r="B801" s="134"/>
      <c r="C801" s="103">
        <v>0</v>
      </c>
      <c r="D801" s="123"/>
      <c r="E801" s="117"/>
      <c r="F801" s="103">
        <v>0</v>
      </c>
    </row>
    <row r="802" s="96" customFormat="1" spans="1:6">
      <c r="A802" s="135" t="s">
        <v>859</v>
      </c>
      <c r="B802" s="134"/>
      <c r="C802" s="103">
        <v>1033</v>
      </c>
      <c r="D802" s="123"/>
      <c r="E802" s="117">
        <v>2.4951690821256</v>
      </c>
      <c r="F802" s="103">
        <v>414</v>
      </c>
    </row>
    <row r="803" s="96" customFormat="1" spans="1:6">
      <c r="A803" s="135" t="s">
        <v>860</v>
      </c>
      <c r="B803" s="103">
        <v>988</v>
      </c>
      <c r="C803" s="103">
        <v>3824</v>
      </c>
      <c r="D803" s="117">
        <v>3.87044534412955</v>
      </c>
      <c r="E803" s="117"/>
      <c r="F803" s="103">
        <v>0</v>
      </c>
    </row>
    <row r="804" s="96" customFormat="1" spans="1:6">
      <c r="A804" s="135" t="s">
        <v>206</v>
      </c>
      <c r="B804" s="134"/>
      <c r="C804" s="103">
        <v>0</v>
      </c>
      <c r="D804" s="123"/>
      <c r="E804" s="117"/>
      <c r="F804" s="103">
        <v>0</v>
      </c>
    </row>
    <row r="805" s="96" customFormat="1" spans="1:6">
      <c r="A805" s="135" t="s">
        <v>207</v>
      </c>
      <c r="B805" s="134"/>
      <c r="C805" s="103">
        <v>0</v>
      </c>
      <c r="D805" s="123"/>
      <c r="E805" s="117"/>
      <c r="F805" s="103">
        <v>0</v>
      </c>
    </row>
    <row r="806" s="96" customFormat="1" spans="1:6">
      <c r="A806" s="135" t="s">
        <v>208</v>
      </c>
      <c r="B806" s="134"/>
      <c r="C806" s="103">
        <v>0</v>
      </c>
      <c r="D806" s="123"/>
      <c r="E806" s="117"/>
      <c r="F806" s="103">
        <v>0</v>
      </c>
    </row>
    <row r="807" s="96" customFormat="1" spans="1:6">
      <c r="A807" s="135" t="s">
        <v>861</v>
      </c>
      <c r="B807" s="134"/>
      <c r="C807" s="103">
        <v>0</v>
      </c>
      <c r="D807" s="123"/>
      <c r="E807" s="117"/>
      <c r="F807" s="103">
        <v>0</v>
      </c>
    </row>
    <row r="808" s="96" customFormat="1" spans="1:6">
      <c r="A808" s="135" t="s">
        <v>862</v>
      </c>
      <c r="B808" s="134"/>
      <c r="C808" s="103">
        <v>0</v>
      </c>
      <c r="D808" s="123"/>
      <c r="E808" s="117"/>
      <c r="F808" s="103">
        <v>0</v>
      </c>
    </row>
    <row r="809" s="96" customFormat="1" spans="1:6">
      <c r="A809" s="135" t="s">
        <v>863</v>
      </c>
      <c r="B809" s="134"/>
      <c r="C809" s="103">
        <v>0</v>
      </c>
      <c r="D809" s="123"/>
      <c r="E809" s="117"/>
      <c r="F809" s="103">
        <v>0</v>
      </c>
    </row>
    <row r="810" s="96" customFormat="1" spans="1:6">
      <c r="A810" s="135" t="s">
        <v>864</v>
      </c>
      <c r="B810" s="134"/>
      <c r="C810" s="103">
        <v>0</v>
      </c>
      <c r="D810" s="123"/>
      <c r="E810" s="117"/>
      <c r="F810" s="103">
        <v>0</v>
      </c>
    </row>
    <row r="811" s="96" customFormat="1" spans="1:6">
      <c r="A811" s="135" t="s">
        <v>865</v>
      </c>
      <c r="B811" s="134"/>
      <c r="C811" s="103">
        <v>0</v>
      </c>
      <c r="D811" s="123"/>
      <c r="E811" s="117"/>
      <c r="F811" s="103">
        <v>0</v>
      </c>
    </row>
    <row r="812" s="96" customFormat="1" spans="1:6">
      <c r="A812" s="135" t="s">
        <v>866</v>
      </c>
      <c r="B812" s="134"/>
      <c r="C812" s="103">
        <v>3824</v>
      </c>
      <c r="D812" s="123"/>
      <c r="E812" s="117"/>
      <c r="F812" s="103">
        <v>0</v>
      </c>
    </row>
    <row r="813" s="96" customFormat="1" spans="1:6">
      <c r="A813" s="135" t="s">
        <v>867</v>
      </c>
      <c r="B813" s="103">
        <v>0</v>
      </c>
      <c r="C813" s="103">
        <v>0</v>
      </c>
      <c r="D813" s="117"/>
      <c r="E813" s="117"/>
      <c r="F813" s="103">
        <v>0</v>
      </c>
    </row>
    <row r="814" s="96" customFormat="1" spans="1:6">
      <c r="A814" s="135" t="s">
        <v>206</v>
      </c>
      <c r="B814" s="134"/>
      <c r="C814" s="103">
        <v>0</v>
      </c>
      <c r="D814" s="123"/>
      <c r="E814" s="117"/>
      <c r="F814" s="103">
        <v>0</v>
      </c>
    </row>
    <row r="815" s="96" customFormat="1" spans="1:6">
      <c r="A815" s="135" t="s">
        <v>207</v>
      </c>
      <c r="B815" s="134"/>
      <c r="C815" s="103">
        <v>0</v>
      </c>
      <c r="D815" s="123"/>
      <c r="E815" s="117"/>
      <c r="F815" s="103">
        <v>0</v>
      </c>
    </row>
    <row r="816" s="96" customFormat="1" spans="1:6">
      <c r="A816" s="135" t="s">
        <v>208</v>
      </c>
      <c r="B816" s="134"/>
      <c r="C816" s="103">
        <v>0</v>
      </c>
      <c r="D816" s="123"/>
      <c r="E816" s="117"/>
      <c r="F816" s="103">
        <v>0</v>
      </c>
    </row>
    <row r="817" s="96" customFormat="1" spans="1:6">
      <c r="A817" s="135" t="s">
        <v>868</v>
      </c>
      <c r="B817" s="134"/>
      <c r="C817" s="103">
        <v>0</v>
      </c>
      <c r="D817" s="123"/>
      <c r="E817" s="117"/>
      <c r="F817" s="103">
        <v>0</v>
      </c>
    </row>
    <row r="818" s="96" customFormat="1" spans="1:6">
      <c r="A818" s="135" t="s">
        <v>869</v>
      </c>
      <c r="B818" s="134"/>
      <c r="C818" s="103">
        <v>0</v>
      </c>
      <c r="D818" s="123"/>
      <c r="E818" s="117"/>
      <c r="F818" s="103">
        <v>0</v>
      </c>
    </row>
    <row r="819" s="96" customFormat="1" spans="1:6">
      <c r="A819" s="135" t="s">
        <v>870</v>
      </c>
      <c r="B819" s="134"/>
      <c r="C819" s="103">
        <v>0</v>
      </c>
      <c r="D819" s="123"/>
      <c r="E819" s="117"/>
      <c r="F819" s="103">
        <v>0</v>
      </c>
    </row>
    <row r="820" s="96" customFormat="1" spans="1:6">
      <c r="A820" s="135" t="s">
        <v>871</v>
      </c>
      <c r="B820" s="134"/>
      <c r="C820" s="103">
        <v>0</v>
      </c>
      <c r="D820" s="123"/>
      <c r="E820" s="117"/>
      <c r="F820" s="103">
        <v>0</v>
      </c>
    </row>
    <row r="821" s="96" customFormat="1" spans="1:6">
      <c r="A821" s="135" t="s">
        <v>872</v>
      </c>
      <c r="B821" s="134"/>
      <c r="C821" s="103">
        <v>0</v>
      </c>
      <c r="D821" s="123"/>
      <c r="E821" s="117"/>
      <c r="F821" s="103">
        <v>0</v>
      </c>
    </row>
    <row r="822" s="96" customFormat="1" spans="1:6">
      <c r="A822" s="135" t="s">
        <v>873</v>
      </c>
      <c r="B822" s="134"/>
      <c r="C822" s="103">
        <v>0</v>
      </c>
      <c r="D822" s="123"/>
      <c r="E822" s="117"/>
      <c r="F822" s="103">
        <v>0</v>
      </c>
    </row>
    <row r="823" s="96" customFormat="1" spans="1:6">
      <c r="A823" s="135" t="s">
        <v>874</v>
      </c>
      <c r="B823" s="103">
        <v>1704</v>
      </c>
      <c r="C823" s="103">
        <v>4150</v>
      </c>
      <c r="D823" s="117">
        <v>2.43544600938967</v>
      </c>
      <c r="E823" s="117">
        <v>1.42758857929137</v>
      </c>
      <c r="F823" s="103">
        <v>2907</v>
      </c>
    </row>
    <row r="824" s="96" customFormat="1" spans="1:6">
      <c r="A824" s="135" t="s">
        <v>875</v>
      </c>
      <c r="B824" s="134"/>
      <c r="C824" s="103">
        <v>2751</v>
      </c>
      <c r="D824" s="123"/>
      <c r="E824" s="117">
        <v>1.61443661971831</v>
      </c>
      <c r="F824" s="103">
        <v>1704</v>
      </c>
    </row>
    <row r="825" s="96" customFormat="1" spans="1:6">
      <c r="A825" s="135" t="s">
        <v>876</v>
      </c>
      <c r="B825" s="134"/>
      <c r="C825" s="103">
        <v>601</v>
      </c>
      <c r="D825" s="123"/>
      <c r="E825" s="117">
        <v>1.33555555555556</v>
      </c>
      <c r="F825" s="103">
        <v>450</v>
      </c>
    </row>
    <row r="826" s="96" customFormat="1" spans="1:6">
      <c r="A826" s="135" t="s">
        <v>877</v>
      </c>
      <c r="B826" s="134"/>
      <c r="C826" s="103">
        <v>798</v>
      </c>
      <c r="D826" s="123"/>
      <c r="E826" s="117">
        <v>1.0597609561753</v>
      </c>
      <c r="F826" s="103">
        <v>753</v>
      </c>
    </row>
    <row r="827" s="96" customFormat="1" spans="1:6">
      <c r="A827" s="135" t="s">
        <v>878</v>
      </c>
      <c r="B827" s="134"/>
      <c r="C827" s="103">
        <v>0</v>
      </c>
      <c r="D827" s="123"/>
      <c r="E827" s="117"/>
      <c r="F827" s="103">
        <v>0</v>
      </c>
    </row>
    <row r="828" s="96" customFormat="1" spans="1:6">
      <c r="A828" s="135" t="s">
        <v>879</v>
      </c>
      <c r="B828" s="103">
        <v>0</v>
      </c>
      <c r="C828" s="103">
        <v>0</v>
      </c>
      <c r="D828" s="117"/>
      <c r="E828" s="117"/>
      <c r="F828" s="103">
        <v>0</v>
      </c>
    </row>
    <row r="829" s="96" customFormat="1" spans="1:6">
      <c r="A829" s="135" t="s">
        <v>206</v>
      </c>
      <c r="B829" s="134"/>
      <c r="C829" s="103">
        <v>0</v>
      </c>
      <c r="D829" s="123"/>
      <c r="E829" s="117"/>
      <c r="F829" s="103">
        <v>0</v>
      </c>
    </row>
    <row r="830" s="96" customFormat="1" spans="1:6">
      <c r="A830" s="135" t="s">
        <v>207</v>
      </c>
      <c r="B830" s="134"/>
      <c r="C830" s="103">
        <v>0</v>
      </c>
      <c r="D830" s="123"/>
      <c r="E830" s="117"/>
      <c r="F830" s="103">
        <v>0</v>
      </c>
    </row>
    <row r="831" s="96" customFormat="1" spans="1:6">
      <c r="A831" s="135" t="s">
        <v>208</v>
      </c>
      <c r="B831" s="134"/>
      <c r="C831" s="103">
        <v>0</v>
      </c>
      <c r="D831" s="123"/>
      <c r="E831" s="117"/>
      <c r="F831" s="103">
        <v>0</v>
      </c>
    </row>
    <row r="832" s="96" customFormat="1" spans="1:6">
      <c r="A832" s="135" t="s">
        <v>865</v>
      </c>
      <c r="B832" s="134"/>
      <c r="C832" s="103">
        <v>0</v>
      </c>
      <c r="D832" s="123"/>
      <c r="E832" s="117"/>
      <c r="F832" s="103">
        <v>0</v>
      </c>
    </row>
    <row r="833" s="96" customFormat="1" spans="1:6">
      <c r="A833" s="135" t="s">
        <v>880</v>
      </c>
      <c r="B833" s="134"/>
      <c r="C833" s="103">
        <v>0</v>
      </c>
      <c r="D833" s="123"/>
      <c r="E833" s="117"/>
      <c r="F833" s="103">
        <v>0</v>
      </c>
    </row>
    <row r="834" s="96" customFormat="1" spans="1:6">
      <c r="A834" s="135" t="s">
        <v>881</v>
      </c>
      <c r="B834" s="134"/>
      <c r="C834" s="103">
        <v>0</v>
      </c>
      <c r="D834" s="123"/>
      <c r="E834" s="117"/>
      <c r="F834" s="103">
        <v>0</v>
      </c>
    </row>
    <row r="835" s="96" customFormat="1" spans="1:6">
      <c r="A835" s="135" t="s">
        <v>882</v>
      </c>
      <c r="B835" s="103">
        <v>893</v>
      </c>
      <c r="C835" s="103">
        <v>0</v>
      </c>
      <c r="D835" s="117">
        <v>0</v>
      </c>
      <c r="E835" s="117">
        <v>0</v>
      </c>
      <c r="F835" s="103">
        <v>893</v>
      </c>
    </row>
    <row r="836" s="96" customFormat="1" spans="1:6">
      <c r="A836" s="135" t="s">
        <v>883</v>
      </c>
      <c r="B836" s="134"/>
      <c r="C836" s="103">
        <v>0</v>
      </c>
      <c r="D836" s="123"/>
      <c r="E836" s="117">
        <v>0</v>
      </c>
      <c r="F836" s="103">
        <v>768</v>
      </c>
    </row>
    <row r="837" s="96" customFormat="1" spans="1:6">
      <c r="A837" s="135" t="s">
        <v>884</v>
      </c>
      <c r="B837" s="134"/>
      <c r="C837" s="103">
        <v>0</v>
      </c>
      <c r="D837" s="123"/>
      <c r="E837" s="117"/>
      <c r="F837" s="103">
        <v>0</v>
      </c>
    </row>
    <row r="838" s="96" customFormat="1" spans="1:6">
      <c r="A838" s="135" t="s">
        <v>885</v>
      </c>
      <c r="B838" s="134"/>
      <c r="C838" s="103">
        <v>0</v>
      </c>
      <c r="D838" s="123"/>
      <c r="E838" s="117">
        <v>0</v>
      </c>
      <c r="F838" s="103">
        <v>125</v>
      </c>
    </row>
    <row r="839" s="96" customFormat="1" spans="1:6">
      <c r="A839" s="135" t="s">
        <v>886</v>
      </c>
      <c r="B839" s="134"/>
      <c r="C839" s="103">
        <v>0</v>
      </c>
      <c r="D839" s="123"/>
      <c r="E839" s="117"/>
      <c r="F839" s="103">
        <v>0</v>
      </c>
    </row>
    <row r="840" s="96" customFormat="1" spans="1:6">
      <c r="A840" s="135" t="s">
        <v>887</v>
      </c>
      <c r="B840" s="103">
        <v>95</v>
      </c>
      <c r="C840" s="103">
        <v>-321</v>
      </c>
      <c r="D840" s="117">
        <v>-3.37894736842105</v>
      </c>
      <c r="E840" s="117">
        <v>-3.21</v>
      </c>
      <c r="F840" s="103">
        <v>100</v>
      </c>
    </row>
    <row r="841" s="96" customFormat="1" spans="1:6">
      <c r="A841" s="135" t="s">
        <v>888</v>
      </c>
      <c r="B841" s="134"/>
      <c r="C841" s="103">
        <v>0</v>
      </c>
      <c r="D841" s="123"/>
      <c r="E841" s="117"/>
      <c r="F841" s="103">
        <v>0</v>
      </c>
    </row>
    <row r="842" s="96" customFormat="1" spans="1:6">
      <c r="A842" s="135" t="s">
        <v>889</v>
      </c>
      <c r="B842" s="134"/>
      <c r="C842" s="103">
        <v>-321</v>
      </c>
      <c r="D842" s="123"/>
      <c r="E842" s="117">
        <v>-3.21</v>
      </c>
      <c r="F842" s="103">
        <v>100</v>
      </c>
    </row>
    <row r="843" s="96" customFormat="1" spans="1:6">
      <c r="A843" s="135" t="s">
        <v>890</v>
      </c>
      <c r="B843" s="103">
        <v>4592</v>
      </c>
      <c r="C843" s="103">
        <v>4612</v>
      </c>
      <c r="D843" s="117">
        <v>1.00435540069686</v>
      </c>
      <c r="E843" s="117">
        <v>2.23017408123791</v>
      </c>
      <c r="F843" s="103">
        <v>2068</v>
      </c>
    </row>
    <row r="844" s="96" customFormat="1" spans="1:6">
      <c r="A844" s="135" t="s">
        <v>891</v>
      </c>
      <c r="B844" s="103">
        <v>0</v>
      </c>
      <c r="C844" s="103">
        <v>0</v>
      </c>
      <c r="D844" s="117"/>
      <c r="E844" s="117"/>
      <c r="F844" s="103">
        <v>0</v>
      </c>
    </row>
    <row r="845" s="96" customFormat="1" spans="1:6">
      <c r="A845" s="135" t="s">
        <v>206</v>
      </c>
      <c r="B845" s="134"/>
      <c r="C845" s="103">
        <v>0</v>
      </c>
      <c r="D845" s="123"/>
      <c r="E845" s="117"/>
      <c r="F845" s="103">
        <v>0</v>
      </c>
    </row>
    <row r="846" s="96" customFormat="1" spans="1:6">
      <c r="A846" s="135" t="s">
        <v>207</v>
      </c>
      <c r="B846" s="134"/>
      <c r="C846" s="103">
        <v>0</v>
      </c>
      <c r="D846" s="123"/>
      <c r="E846" s="117"/>
      <c r="F846" s="103">
        <v>0</v>
      </c>
    </row>
    <row r="847" s="96" customFormat="1" spans="1:6">
      <c r="A847" s="135" t="s">
        <v>208</v>
      </c>
      <c r="B847" s="134"/>
      <c r="C847" s="103">
        <v>0</v>
      </c>
      <c r="D847" s="123"/>
      <c r="E847" s="117"/>
      <c r="F847" s="103">
        <v>0</v>
      </c>
    </row>
    <row r="848" s="96" customFormat="1" spans="1:6">
      <c r="A848" s="135" t="s">
        <v>892</v>
      </c>
      <c r="B848" s="134"/>
      <c r="C848" s="103">
        <v>0</v>
      </c>
      <c r="D848" s="123"/>
      <c r="E848" s="117"/>
      <c r="F848" s="103">
        <v>0</v>
      </c>
    </row>
    <row r="849" s="96" customFormat="1" spans="1:6">
      <c r="A849" s="135" t="s">
        <v>893</v>
      </c>
      <c r="B849" s="134"/>
      <c r="C849" s="103">
        <v>0</v>
      </c>
      <c r="D849" s="123"/>
      <c r="E849" s="117"/>
      <c r="F849" s="103">
        <v>0</v>
      </c>
    </row>
    <row r="850" s="96" customFormat="1" spans="1:6">
      <c r="A850" s="135" t="s">
        <v>894</v>
      </c>
      <c r="B850" s="134"/>
      <c r="C850" s="103">
        <v>0</v>
      </c>
      <c r="D850" s="123"/>
      <c r="E850" s="117"/>
      <c r="F850" s="103">
        <v>0</v>
      </c>
    </row>
    <row r="851" s="96" customFormat="1" spans="1:6">
      <c r="A851" s="135" t="s">
        <v>895</v>
      </c>
      <c r="B851" s="134"/>
      <c r="C851" s="103">
        <v>0</v>
      </c>
      <c r="D851" s="123"/>
      <c r="E851" s="117"/>
      <c r="F851" s="103">
        <v>0</v>
      </c>
    </row>
    <row r="852" s="96" customFormat="1" spans="1:6">
      <c r="A852" s="135" t="s">
        <v>896</v>
      </c>
      <c r="B852" s="134"/>
      <c r="C852" s="103">
        <v>0</v>
      </c>
      <c r="D852" s="123"/>
      <c r="E852" s="117"/>
      <c r="F852" s="103">
        <v>0</v>
      </c>
    </row>
    <row r="853" s="96" customFormat="1" spans="1:6">
      <c r="A853" s="135" t="s">
        <v>897</v>
      </c>
      <c r="B853" s="134"/>
      <c r="C853" s="103">
        <v>0</v>
      </c>
      <c r="D853" s="123"/>
      <c r="E853" s="117"/>
      <c r="F853" s="103">
        <v>0</v>
      </c>
    </row>
    <row r="854" s="96" customFormat="1" spans="1:6">
      <c r="A854" s="135" t="s">
        <v>898</v>
      </c>
      <c r="B854" s="103">
        <v>0</v>
      </c>
      <c r="C854" s="103">
        <v>0</v>
      </c>
      <c r="D854" s="117"/>
      <c r="E854" s="117"/>
      <c r="F854" s="103">
        <v>0</v>
      </c>
    </row>
    <row r="855" s="96" customFormat="1" spans="1:6">
      <c r="A855" s="135" t="s">
        <v>206</v>
      </c>
      <c r="B855" s="134"/>
      <c r="C855" s="103">
        <v>0</v>
      </c>
      <c r="D855" s="123"/>
      <c r="E855" s="117"/>
      <c r="F855" s="103">
        <v>0</v>
      </c>
    </row>
    <row r="856" s="96" customFormat="1" spans="1:6">
      <c r="A856" s="135" t="s">
        <v>207</v>
      </c>
      <c r="B856" s="134"/>
      <c r="C856" s="103">
        <v>0</v>
      </c>
      <c r="D856" s="123"/>
      <c r="E856" s="117"/>
      <c r="F856" s="103">
        <v>0</v>
      </c>
    </row>
    <row r="857" s="96" customFormat="1" spans="1:6">
      <c r="A857" s="135" t="s">
        <v>208</v>
      </c>
      <c r="B857" s="134"/>
      <c r="C857" s="103">
        <v>0</v>
      </c>
      <c r="D857" s="123"/>
      <c r="E857" s="117"/>
      <c r="F857" s="103">
        <v>0</v>
      </c>
    </row>
    <row r="858" s="96" customFormat="1" spans="1:6">
      <c r="A858" s="135" t="s">
        <v>899</v>
      </c>
      <c r="B858" s="134"/>
      <c r="C858" s="103">
        <v>0</v>
      </c>
      <c r="D858" s="123"/>
      <c r="E858" s="117"/>
      <c r="F858" s="103">
        <v>0</v>
      </c>
    </row>
    <row r="859" s="96" customFormat="1" spans="1:6">
      <c r="A859" s="135" t="s">
        <v>900</v>
      </c>
      <c r="B859" s="134"/>
      <c r="C859" s="103">
        <v>0</v>
      </c>
      <c r="D859" s="123"/>
      <c r="E859" s="117"/>
      <c r="F859" s="103">
        <v>0</v>
      </c>
    </row>
    <row r="860" s="96" customFormat="1" spans="1:6">
      <c r="A860" s="135" t="s">
        <v>901</v>
      </c>
      <c r="B860" s="134"/>
      <c r="C860" s="103">
        <v>0</v>
      </c>
      <c r="D860" s="123"/>
      <c r="E860" s="117"/>
      <c r="F860" s="103">
        <v>0</v>
      </c>
    </row>
    <row r="861" s="96" customFormat="1" spans="1:6">
      <c r="A861" s="135" t="s">
        <v>902</v>
      </c>
      <c r="B861" s="134"/>
      <c r="C861" s="103">
        <v>0</v>
      </c>
      <c r="D861" s="123"/>
      <c r="E861" s="117"/>
      <c r="F861" s="103">
        <v>0</v>
      </c>
    </row>
    <row r="862" s="96" customFormat="1" spans="1:6">
      <c r="A862" s="135" t="s">
        <v>903</v>
      </c>
      <c r="B862" s="134"/>
      <c r="C862" s="103">
        <v>0</v>
      </c>
      <c r="D862" s="123"/>
      <c r="E862" s="117"/>
      <c r="F862" s="103">
        <v>0</v>
      </c>
    </row>
    <row r="863" s="96" customFormat="1" spans="1:6">
      <c r="A863" s="135" t="s">
        <v>904</v>
      </c>
      <c r="B863" s="134"/>
      <c r="C863" s="103">
        <v>0</v>
      </c>
      <c r="D863" s="123"/>
      <c r="E863" s="117"/>
      <c r="F863" s="103">
        <v>0</v>
      </c>
    </row>
    <row r="864" s="96" customFormat="1" spans="1:6">
      <c r="A864" s="135" t="s">
        <v>905</v>
      </c>
      <c r="B864" s="134"/>
      <c r="C864" s="103">
        <v>0</v>
      </c>
      <c r="D864" s="123"/>
      <c r="E864" s="117"/>
      <c r="F864" s="103">
        <v>0</v>
      </c>
    </row>
    <row r="865" s="96" customFormat="1" spans="1:6">
      <c r="A865" s="135" t="s">
        <v>906</v>
      </c>
      <c r="B865" s="134"/>
      <c r="C865" s="103">
        <v>0</v>
      </c>
      <c r="D865" s="123"/>
      <c r="E865" s="117"/>
      <c r="F865" s="103">
        <v>0</v>
      </c>
    </row>
    <row r="866" s="96" customFormat="1" spans="1:6">
      <c r="A866" s="135" t="s">
        <v>907</v>
      </c>
      <c r="B866" s="134"/>
      <c r="C866" s="103">
        <v>0</v>
      </c>
      <c r="D866" s="123"/>
      <c r="E866" s="117"/>
      <c r="F866" s="103">
        <v>0</v>
      </c>
    </row>
    <row r="867" s="96" customFormat="1" spans="1:6">
      <c r="A867" s="135" t="s">
        <v>908</v>
      </c>
      <c r="B867" s="134"/>
      <c r="C867" s="103">
        <v>0</v>
      </c>
      <c r="D867" s="123"/>
      <c r="E867" s="117"/>
      <c r="F867" s="103">
        <v>0</v>
      </c>
    </row>
    <row r="868" s="96" customFormat="1" spans="1:6">
      <c r="A868" s="135" t="s">
        <v>909</v>
      </c>
      <c r="B868" s="134"/>
      <c r="C868" s="103">
        <v>0</v>
      </c>
      <c r="D868" s="123"/>
      <c r="E868" s="117"/>
      <c r="F868" s="103">
        <v>0</v>
      </c>
    </row>
    <row r="869" s="96" customFormat="1" spans="1:6">
      <c r="A869" s="135" t="s">
        <v>910</v>
      </c>
      <c r="B869" s="134"/>
      <c r="C869" s="103">
        <v>0</v>
      </c>
      <c r="D869" s="123"/>
      <c r="E869" s="117"/>
      <c r="F869" s="103">
        <v>0</v>
      </c>
    </row>
    <row r="870" s="96" customFormat="1" spans="1:6">
      <c r="A870" s="135" t="s">
        <v>911</v>
      </c>
      <c r="B870" s="103">
        <v>0</v>
      </c>
      <c r="C870" s="103">
        <v>0</v>
      </c>
      <c r="D870" s="117"/>
      <c r="E870" s="117"/>
      <c r="F870" s="103">
        <v>0</v>
      </c>
    </row>
    <row r="871" s="96" customFormat="1" spans="1:6">
      <c r="A871" s="135" t="s">
        <v>206</v>
      </c>
      <c r="B871" s="134"/>
      <c r="C871" s="103">
        <v>0</v>
      </c>
      <c r="D871" s="123"/>
      <c r="E871" s="117"/>
      <c r="F871" s="103">
        <v>0</v>
      </c>
    </row>
    <row r="872" s="96" customFormat="1" spans="1:6">
      <c r="A872" s="135" t="s">
        <v>207</v>
      </c>
      <c r="B872" s="134"/>
      <c r="C872" s="103">
        <v>0</v>
      </c>
      <c r="D872" s="123"/>
      <c r="E872" s="117"/>
      <c r="F872" s="103">
        <v>0</v>
      </c>
    </row>
    <row r="873" s="96" customFormat="1" spans="1:6">
      <c r="A873" s="135" t="s">
        <v>208</v>
      </c>
      <c r="B873" s="134"/>
      <c r="C873" s="103">
        <v>0</v>
      </c>
      <c r="D873" s="123"/>
      <c r="E873" s="117"/>
      <c r="F873" s="103">
        <v>0</v>
      </c>
    </row>
    <row r="874" s="96" customFormat="1" spans="1:6">
      <c r="A874" s="135" t="s">
        <v>912</v>
      </c>
      <c r="B874" s="134"/>
      <c r="C874" s="103">
        <v>0</v>
      </c>
      <c r="D874" s="123"/>
      <c r="E874" s="117"/>
      <c r="F874" s="103">
        <v>0</v>
      </c>
    </row>
    <row r="875" s="96" customFormat="1" spans="1:6">
      <c r="A875" s="135" t="s">
        <v>913</v>
      </c>
      <c r="B875" s="103">
        <v>2870</v>
      </c>
      <c r="C875" s="103">
        <v>3585</v>
      </c>
      <c r="D875" s="117">
        <v>1.24912891986063</v>
      </c>
      <c r="E875" s="117">
        <v>6.8809980806142</v>
      </c>
      <c r="F875" s="103">
        <v>521</v>
      </c>
    </row>
    <row r="876" s="96" customFormat="1" spans="1:6">
      <c r="A876" s="135" t="s">
        <v>206</v>
      </c>
      <c r="B876" s="134"/>
      <c r="C876" s="103">
        <v>122</v>
      </c>
      <c r="D876" s="123"/>
      <c r="E876" s="117">
        <v>2.9047619047619</v>
      </c>
      <c r="F876" s="103">
        <v>42</v>
      </c>
    </row>
    <row r="877" s="96" customFormat="1" spans="1:6">
      <c r="A877" s="135" t="s">
        <v>207</v>
      </c>
      <c r="B877" s="134"/>
      <c r="C877" s="103">
        <v>80</v>
      </c>
      <c r="D877" s="123"/>
      <c r="E877" s="117"/>
      <c r="F877" s="103">
        <v>0</v>
      </c>
    </row>
    <row r="878" s="96" customFormat="1" spans="1:6">
      <c r="A878" s="135" t="s">
        <v>208</v>
      </c>
      <c r="B878" s="134"/>
      <c r="C878" s="103">
        <v>0</v>
      </c>
      <c r="D878" s="123"/>
      <c r="E878" s="117"/>
      <c r="F878" s="103">
        <v>0</v>
      </c>
    </row>
    <row r="879" s="96" customFormat="1" spans="1:6">
      <c r="A879" s="135" t="s">
        <v>914</v>
      </c>
      <c r="B879" s="134"/>
      <c r="C879" s="103">
        <v>0</v>
      </c>
      <c r="D879" s="123"/>
      <c r="E879" s="117"/>
      <c r="F879" s="103">
        <v>0</v>
      </c>
    </row>
    <row r="880" s="96" customFormat="1" spans="1:6">
      <c r="A880" s="135" t="s">
        <v>915</v>
      </c>
      <c r="B880" s="134"/>
      <c r="C880" s="103">
        <v>2226</v>
      </c>
      <c r="D880" s="123"/>
      <c r="E880" s="117"/>
      <c r="F880" s="103">
        <v>0</v>
      </c>
    </row>
    <row r="881" s="96" customFormat="1" spans="1:6">
      <c r="A881" s="135" t="s">
        <v>916</v>
      </c>
      <c r="B881" s="134"/>
      <c r="C881" s="103">
        <v>0</v>
      </c>
      <c r="D881" s="123"/>
      <c r="E881" s="117"/>
      <c r="F881" s="103">
        <v>0</v>
      </c>
    </row>
    <row r="882" s="96" customFormat="1" spans="1:6">
      <c r="A882" s="135" t="s">
        <v>917</v>
      </c>
      <c r="B882" s="134"/>
      <c r="C882" s="103">
        <v>528</v>
      </c>
      <c r="D882" s="123"/>
      <c r="E882" s="117">
        <v>1.34351145038168</v>
      </c>
      <c r="F882" s="103">
        <v>393</v>
      </c>
    </row>
    <row r="883" s="96" customFormat="1" spans="1:6">
      <c r="A883" s="135" t="s">
        <v>918</v>
      </c>
      <c r="B883" s="134"/>
      <c r="C883" s="103">
        <v>0</v>
      </c>
      <c r="D883" s="123"/>
      <c r="E883" s="117"/>
      <c r="F883" s="103">
        <v>0</v>
      </c>
    </row>
    <row r="884" s="96" customFormat="1" spans="1:6">
      <c r="A884" s="135" t="s">
        <v>919</v>
      </c>
      <c r="B884" s="134"/>
      <c r="C884" s="103">
        <v>273</v>
      </c>
      <c r="D884" s="123"/>
      <c r="E884" s="117">
        <v>3.17441860465116</v>
      </c>
      <c r="F884" s="103">
        <v>86</v>
      </c>
    </row>
    <row r="885" s="96" customFormat="1" spans="1:6">
      <c r="A885" s="135" t="s">
        <v>920</v>
      </c>
      <c r="B885" s="134"/>
      <c r="C885" s="103">
        <v>0</v>
      </c>
      <c r="D885" s="123"/>
      <c r="E885" s="117"/>
      <c r="F885" s="103">
        <v>0</v>
      </c>
    </row>
    <row r="886" s="96" customFormat="1" spans="1:6">
      <c r="A886" s="135" t="s">
        <v>865</v>
      </c>
      <c r="B886" s="134"/>
      <c r="C886" s="103">
        <v>0</v>
      </c>
      <c r="D886" s="123"/>
      <c r="E886" s="117"/>
      <c r="F886" s="103">
        <v>0</v>
      </c>
    </row>
    <row r="887" s="96" customFormat="1" spans="1:6">
      <c r="A887" s="135" t="s">
        <v>921</v>
      </c>
      <c r="B887" s="134"/>
      <c r="C887" s="103">
        <v>0</v>
      </c>
      <c r="D887" s="123"/>
      <c r="E887" s="117"/>
      <c r="F887" s="103">
        <v>0</v>
      </c>
    </row>
    <row r="888" s="96" customFormat="1" spans="1:6">
      <c r="A888" s="135" t="s">
        <v>922</v>
      </c>
      <c r="B888" s="134"/>
      <c r="C888" s="103">
        <v>356</v>
      </c>
      <c r="D888" s="123"/>
      <c r="E888" s="117"/>
      <c r="F888" s="103">
        <v>0</v>
      </c>
    </row>
    <row r="889" s="96" customFormat="1" spans="1:6">
      <c r="A889" s="135" t="s">
        <v>923</v>
      </c>
      <c r="B889" s="103">
        <v>1013</v>
      </c>
      <c r="C889" s="103">
        <v>968</v>
      </c>
      <c r="D889" s="117">
        <v>0.955577492596249</v>
      </c>
      <c r="E889" s="117">
        <v>1.12820512820513</v>
      </c>
      <c r="F889" s="103">
        <v>858</v>
      </c>
    </row>
    <row r="890" s="96" customFormat="1" spans="1:6">
      <c r="A890" s="135" t="s">
        <v>206</v>
      </c>
      <c r="B890" s="134"/>
      <c r="C890" s="103">
        <v>882</v>
      </c>
      <c r="D890" s="123"/>
      <c r="E890" s="117">
        <v>1.16976127320955</v>
      </c>
      <c r="F890" s="103">
        <v>754</v>
      </c>
    </row>
    <row r="891" s="96" customFormat="1" spans="1:6">
      <c r="A891" s="135" t="s">
        <v>207</v>
      </c>
      <c r="B891" s="134"/>
      <c r="C891" s="103">
        <v>8</v>
      </c>
      <c r="D891" s="123"/>
      <c r="E891" s="117">
        <v>0.0808080808080808</v>
      </c>
      <c r="F891" s="103">
        <v>99</v>
      </c>
    </row>
    <row r="892" s="96" customFormat="1" spans="1:6">
      <c r="A892" s="135" t="s">
        <v>208</v>
      </c>
      <c r="B892" s="134"/>
      <c r="C892" s="103">
        <v>0</v>
      </c>
      <c r="D892" s="123"/>
      <c r="E892" s="117"/>
      <c r="F892" s="103">
        <v>0</v>
      </c>
    </row>
    <row r="893" s="96" customFormat="1" spans="1:6">
      <c r="A893" s="135" t="s">
        <v>924</v>
      </c>
      <c r="B893" s="134"/>
      <c r="C893" s="103">
        <v>0</v>
      </c>
      <c r="D893" s="123"/>
      <c r="E893" s="117"/>
      <c r="F893" s="103">
        <v>0</v>
      </c>
    </row>
    <row r="894" s="96" customFormat="1" spans="1:6">
      <c r="A894" s="135" t="s">
        <v>925</v>
      </c>
      <c r="B894" s="134"/>
      <c r="C894" s="103">
        <v>50</v>
      </c>
      <c r="D894" s="123"/>
      <c r="E894" s="117">
        <v>10</v>
      </c>
      <c r="F894" s="103">
        <v>5</v>
      </c>
    </row>
    <row r="895" s="96" customFormat="1" spans="1:6">
      <c r="A895" s="135" t="s">
        <v>926</v>
      </c>
      <c r="B895" s="134"/>
      <c r="C895" s="103">
        <v>0</v>
      </c>
      <c r="D895" s="123"/>
      <c r="E895" s="117"/>
      <c r="F895" s="103">
        <v>0</v>
      </c>
    </row>
    <row r="896" s="96" customFormat="1" spans="1:6">
      <c r="A896" s="135" t="s">
        <v>927</v>
      </c>
      <c r="B896" s="134"/>
      <c r="C896" s="103">
        <v>0</v>
      </c>
      <c r="D896" s="123"/>
      <c r="E896" s="117"/>
      <c r="F896" s="103">
        <v>0</v>
      </c>
    </row>
    <row r="897" s="96" customFormat="1" spans="1:6">
      <c r="A897" s="135" t="s">
        <v>928</v>
      </c>
      <c r="B897" s="134"/>
      <c r="C897" s="103">
        <v>28</v>
      </c>
      <c r="D897" s="123"/>
      <c r="E897" s="117"/>
      <c r="F897" s="103">
        <v>0</v>
      </c>
    </row>
    <row r="898" s="96" customFormat="1" spans="1:6">
      <c r="A898" s="135" t="s">
        <v>929</v>
      </c>
      <c r="B898" s="103">
        <v>0</v>
      </c>
      <c r="C898" s="103">
        <v>0</v>
      </c>
      <c r="D898" s="117"/>
      <c r="E898" s="117"/>
      <c r="F898" s="103">
        <v>0</v>
      </c>
    </row>
    <row r="899" s="96" customFormat="1" spans="1:6">
      <c r="A899" s="135" t="s">
        <v>206</v>
      </c>
      <c r="B899" s="134"/>
      <c r="C899" s="103">
        <v>0</v>
      </c>
      <c r="D899" s="123"/>
      <c r="E899" s="117"/>
      <c r="F899" s="103">
        <v>0</v>
      </c>
    </row>
    <row r="900" s="96" customFormat="1" spans="1:6">
      <c r="A900" s="135" t="s">
        <v>207</v>
      </c>
      <c r="B900" s="134"/>
      <c r="C900" s="103">
        <v>0</v>
      </c>
      <c r="D900" s="123"/>
      <c r="E900" s="117"/>
      <c r="F900" s="103">
        <v>0</v>
      </c>
    </row>
    <row r="901" s="96" customFormat="1" spans="1:6">
      <c r="A901" s="135" t="s">
        <v>208</v>
      </c>
      <c r="B901" s="134"/>
      <c r="C901" s="103">
        <v>0</v>
      </c>
      <c r="D901" s="123"/>
      <c r="E901" s="117"/>
      <c r="F901" s="103">
        <v>0</v>
      </c>
    </row>
    <row r="902" s="96" customFormat="1" spans="1:6">
      <c r="A902" s="135" t="s">
        <v>930</v>
      </c>
      <c r="B902" s="134"/>
      <c r="C902" s="103">
        <v>0</v>
      </c>
      <c r="D902" s="123"/>
      <c r="E902" s="117"/>
      <c r="F902" s="103">
        <v>0</v>
      </c>
    </row>
    <row r="903" s="96" customFormat="1" spans="1:6">
      <c r="A903" s="135" t="s">
        <v>931</v>
      </c>
      <c r="B903" s="134"/>
      <c r="C903" s="103">
        <v>0</v>
      </c>
      <c r="D903" s="123"/>
      <c r="E903" s="117"/>
      <c r="F903" s="103">
        <v>0</v>
      </c>
    </row>
    <row r="904" s="96" customFormat="1" spans="1:6">
      <c r="A904" s="135" t="s">
        <v>932</v>
      </c>
      <c r="B904" s="134"/>
      <c r="C904" s="103">
        <v>0</v>
      </c>
      <c r="D904" s="123"/>
      <c r="E904" s="117"/>
      <c r="F904" s="103">
        <v>0</v>
      </c>
    </row>
    <row r="905" s="96" customFormat="1" spans="1:6">
      <c r="A905" s="135" t="s">
        <v>933</v>
      </c>
      <c r="B905" s="103">
        <v>709</v>
      </c>
      <c r="C905" s="103">
        <v>59</v>
      </c>
      <c r="D905" s="117">
        <v>0.0832157968970381</v>
      </c>
      <c r="E905" s="117">
        <v>0.0856313497822932</v>
      </c>
      <c r="F905" s="103">
        <v>689</v>
      </c>
    </row>
    <row r="906" s="96" customFormat="1" spans="1:6">
      <c r="A906" s="135" t="s">
        <v>206</v>
      </c>
      <c r="B906" s="134"/>
      <c r="C906" s="103">
        <v>0</v>
      </c>
      <c r="D906" s="123"/>
      <c r="E906" s="117"/>
      <c r="F906" s="103">
        <v>0</v>
      </c>
    </row>
    <row r="907" s="96" customFormat="1" spans="1:6">
      <c r="A907" s="135" t="s">
        <v>207</v>
      </c>
      <c r="B907" s="134"/>
      <c r="C907" s="103">
        <v>0</v>
      </c>
      <c r="D907" s="123"/>
      <c r="E907" s="117"/>
      <c r="F907" s="103">
        <v>0</v>
      </c>
    </row>
    <row r="908" s="96" customFormat="1" spans="1:6">
      <c r="A908" s="135" t="s">
        <v>208</v>
      </c>
      <c r="B908" s="134"/>
      <c r="C908" s="103">
        <v>0</v>
      </c>
      <c r="D908" s="123"/>
      <c r="E908" s="117"/>
      <c r="F908" s="103">
        <v>0</v>
      </c>
    </row>
    <row r="909" s="96" customFormat="1" spans="1:6">
      <c r="A909" s="135" t="s">
        <v>934</v>
      </c>
      <c r="B909" s="134"/>
      <c r="C909" s="103">
        <v>0</v>
      </c>
      <c r="D909" s="123"/>
      <c r="E909" s="117"/>
      <c r="F909" s="103">
        <v>0</v>
      </c>
    </row>
    <row r="910" s="96" customFormat="1" spans="1:6">
      <c r="A910" s="135" t="s">
        <v>935</v>
      </c>
      <c r="B910" s="134"/>
      <c r="C910" s="103">
        <v>19</v>
      </c>
      <c r="D910" s="123"/>
      <c r="E910" s="117">
        <v>0.0275761973875181</v>
      </c>
      <c r="F910" s="103">
        <v>689</v>
      </c>
    </row>
    <row r="911" s="96" customFormat="1" spans="1:6">
      <c r="A911" s="135" t="s">
        <v>936</v>
      </c>
      <c r="B911" s="134"/>
      <c r="C911" s="103">
        <v>40</v>
      </c>
      <c r="D911" s="123"/>
      <c r="E911" s="117"/>
      <c r="F911" s="103">
        <v>0</v>
      </c>
    </row>
    <row r="912" s="96" customFormat="1" spans="1:6">
      <c r="A912" s="135" t="s">
        <v>937</v>
      </c>
      <c r="B912" s="103">
        <v>0</v>
      </c>
      <c r="C912" s="103">
        <v>0</v>
      </c>
      <c r="D912" s="117"/>
      <c r="E912" s="117"/>
      <c r="F912" s="103">
        <v>0</v>
      </c>
    </row>
    <row r="913" s="96" customFormat="1" spans="1:6">
      <c r="A913" s="135" t="s">
        <v>938</v>
      </c>
      <c r="B913" s="134"/>
      <c r="C913" s="103">
        <v>0</v>
      </c>
      <c r="D913" s="123"/>
      <c r="E913" s="117"/>
      <c r="F913" s="103">
        <v>0</v>
      </c>
    </row>
    <row r="914" s="96" customFormat="1" spans="1:6">
      <c r="A914" s="135" t="s">
        <v>939</v>
      </c>
      <c r="B914" s="134"/>
      <c r="C914" s="103">
        <v>0</v>
      </c>
      <c r="D914" s="123"/>
      <c r="E914" s="117"/>
      <c r="F914" s="103">
        <v>0</v>
      </c>
    </row>
    <row r="915" s="96" customFormat="1" spans="1:6">
      <c r="A915" s="135" t="s">
        <v>940</v>
      </c>
      <c r="B915" s="134"/>
      <c r="C915" s="103">
        <v>0</v>
      </c>
      <c r="D915" s="123"/>
      <c r="E915" s="117"/>
      <c r="F915" s="103">
        <v>0</v>
      </c>
    </row>
    <row r="916" s="96" customFormat="1" spans="1:6">
      <c r="A916" s="135" t="s">
        <v>941</v>
      </c>
      <c r="B916" s="134"/>
      <c r="C916" s="103">
        <v>0</v>
      </c>
      <c r="D916" s="123"/>
      <c r="E916" s="117"/>
      <c r="F916" s="103">
        <v>0</v>
      </c>
    </row>
    <row r="917" s="96" customFormat="1" spans="1:6">
      <c r="A917" s="135" t="s">
        <v>942</v>
      </c>
      <c r="B917" s="134"/>
      <c r="C917" s="103">
        <v>0</v>
      </c>
      <c r="D917" s="123"/>
      <c r="E917" s="117"/>
      <c r="F917" s="103">
        <v>0</v>
      </c>
    </row>
    <row r="918" s="96" customFormat="1" spans="1:6">
      <c r="A918" s="135" t="s">
        <v>943</v>
      </c>
      <c r="B918" s="134"/>
      <c r="C918" s="103">
        <v>0</v>
      </c>
      <c r="D918" s="123"/>
      <c r="E918" s="117"/>
      <c r="F918" s="103">
        <v>0</v>
      </c>
    </row>
    <row r="919" s="96" customFormat="1" spans="1:6">
      <c r="A919" s="135" t="s">
        <v>944</v>
      </c>
      <c r="B919" s="103">
        <v>1817</v>
      </c>
      <c r="C919" s="103">
        <v>2547</v>
      </c>
      <c r="D919" s="117">
        <v>1.40176114474408</v>
      </c>
      <c r="E919" s="117">
        <v>2.07918367346939</v>
      </c>
      <c r="F919" s="103">
        <v>1225</v>
      </c>
    </row>
    <row r="920" s="96" customFormat="1" spans="1:6">
      <c r="A920" s="135" t="s">
        <v>945</v>
      </c>
      <c r="B920" s="103">
        <v>687</v>
      </c>
      <c r="C920" s="103">
        <v>608</v>
      </c>
      <c r="D920" s="117">
        <v>0.885007278020378</v>
      </c>
      <c r="E920" s="117">
        <v>1.11355311355311</v>
      </c>
      <c r="F920" s="103">
        <v>546</v>
      </c>
    </row>
    <row r="921" s="96" customFormat="1" spans="1:6">
      <c r="A921" s="135" t="s">
        <v>206</v>
      </c>
      <c r="B921" s="134"/>
      <c r="C921" s="103">
        <v>415</v>
      </c>
      <c r="D921" s="123"/>
      <c r="E921" s="117">
        <v>1.0427135678392</v>
      </c>
      <c r="F921" s="103">
        <v>398</v>
      </c>
    </row>
    <row r="922" s="96" customFormat="1" spans="1:6">
      <c r="A922" s="135" t="s">
        <v>207</v>
      </c>
      <c r="B922" s="134"/>
      <c r="C922" s="103">
        <v>0</v>
      </c>
      <c r="D922" s="123"/>
      <c r="E922" s="117"/>
      <c r="F922" s="103">
        <v>0</v>
      </c>
    </row>
    <row r="923" s="96" customFormat="1" spans="1:6">
      <c r="A923" s="135" t="s">
        <v>208</v>
      </c>
      <c r="B923" s="134"/>
      <c r="C923" s="103">
        <v>0</v>
      </c>
      <c r="D923" s="123"/>
      <c r="E923" s="117"/>
      <c r="F923" s="103">
        <v>0</v>
      </c>
    </row>
    <row r="924" s="96" customFormat="1" spans="1:6">
      <c r="A924" s="135" t="s">
        <v>946</v>
      </c>
      <c r="B924" s="134"/>
      <c r="C924" s="103">
        <v>0</v>
      </c>
      <c r="D924" s="123"/>
      <c r="E924" s="117"/>
      <c r="F924" s="103">
        <v>0</v>
      </c>
    </row>
    <row r="925" s="96" customFormat="1" spans="1:6">
      <c r="A925" s="135" t="s">
        <v>947</v>
      </c>
      <c r="B925" s="134"/>
      <c r="C925" s="103">
        <v>0</v>
      </c>
      <c r="D925" s="123"/>
      <c r="E925" s="117"/>
      <c r="F925" s="103">
        <v>0</v>
      </c>
    </row>
    <row r="926" s="96" customFormat="1" spans="1:6">
      <c r="A926" s="135" t="s">
        <v>948</v>
      </c>
      <c r="B926" s="134"/>
      <c r="C926" s="103">
        <v>0</v>
      </c>
      <c r="D926" s="123"/>
      <c r="E926" s="117"/>
      <c r="F926" s="103">
        <v>0</v>
      </c>
    </row>
    <row r="927" s="96" customFormat="1" spans="1:6">
      <c r="A927" s="135" t="s">
        <v>949</v>
      </c>
      <c r="B927" s="134"/>
      <c r="C927" s="103">
        <v>0</v>
      </c>
      <c r="D927" s="123"/>
      <c r="E927" s="117"/>
      <c r="F927" s="103">
        <v>0</v>
      </c>
    </row>
    <row r="928" s="96" customFormat="1" spans="1:6">
      <c r="A928" s="135" t="s">
        <v>215</v>
      </c>
      <c r="B928" s="134"/>
      <c r="C928" s="103">
        <v>121</v>
      </c>
      <c r="D928" s="123"/>
      <c r="E928" s="117">
        <v>0.876811594202899</v>
      </c>
      <c r="F928" s="103">
        <v>138</v>
      </c>
    </row>
    <row r="929" s="96" customFormat="1" spans="1:6">
      <c r="A929" s="135" t="s">
        <v>950</v>
      </c>
      <c r="B929" s="134"/>
      <c r="C929" s="103">
        <v>72</v>
      </c>
      <c r="D929" s="123"/>
      <c r="E929" s="117">
        <v>7.2</v>
      </c>
      <c r="F929" s="103">
        <v>10</v>
      </c>
    </row>
    <row r="930" s="96" customFormat="1" spans="1:6">
      <c r="A930" s="135" t="s">
        <v>951</v>
      </c>
      <c r="B930" s="103">
        <v>1015</v>
      </c>
      <c r="C930" s="103">
        <v>1531</v>
      </c>
      <c r="D930" s="117">
        <v>1.50837438423645</v>
      </c>
      <c r="E930" s="117">
        <v>2.7145390070922</v>
      </c>
      <c r="F930" s="103">
        <v>564</v>
      </c>
    </row>
    <row r="931" s="96" customFormat="1" spans="1:6">
      <c r="A931" s="135" t="s">
        <v>206</v>
      </c>
      <c r="B931" s="134"/>
      <c r="C931" s="103">
        <v>465</v>
      </c>
      <c r="D931" s="123"/>
      <c r="E931" s="117">
        <v>1.0287610619469</v>
      </c>
      <c r="F931" s="103">
        <v>452</v>
      </c>
    </row>
    <row r="932" s="96" customFormat="1" spans="1:6">
      <c r="A932" s="135" t="s">
        <v>207</v>
      </c>
      <c r="B932" s="134"/>
      <c r="C932" s="103">
        <v>98</v>
      </c>
      <c r="D932" s="123"/>
      <c r="E932" s="117"/>
      <c r="F932" s="103">
        <v>0</v>
      </c>
    </row>
    <row r="933" s="96" customFormat="1" spans="1:6">
      <c r="A933" s="135" t="s">
        <v>208</v>
      </c>
      <c r="B933" s="134"/>
      <c r="C933" s="103">
        <v>0</v>
      </c>
      <c r="D933" s="123"/>
      <c r="E933" s="117"/>
      <c r="F933" s="103">
        <v>0</v>
      </c>
    </row>
    <row r="934" s="96" customFormat="1" spans="1:6">
      <c r="A934" s="135" t="s">
        <v>952</v>
      </c>
      <c r="B934" s="134"/>
      <c r="C934" s="103">
        <v>680</v>
      </c>
      <c r="D934" s="123"/>
      <c r="E934" s="117"/>
      <c r="F934" s="103">
        <v>0</v>
      </c>
    </row>
    <row r="935" s="96" customFormat="1" spans="1:6">
      <c r="A935" s="135" t="s">
        <v>953</v>
      </c>
      <c r="B935" s="134"/>
      <c r="C935" s="103">
        <v>115</v>
      </c>
      <c r="D935" s="123"/>
      <c r="E935" s="117"/>
      <c r="F935" s="103">
        <v>0</v>
      </c>
    </row>
    <row r="936" s="96" customFormat="1" spans="1:6">
      <c r="A936" s="135" t="s">
        <v>954</v>
      </c>
      <c r="B936" s="134"/>
      <c r="C936" s="103">
        <v>173</v>
      </c>
      <c r="D936" s="123"/>
      <c r="E936" s="117">
        <v>1.54464285714286</v>
      </c>
      <c r="F936" s="103">
        <v>112</v>
      </c>
    </row>
    <row r="937" s="96" customFormat="1" spans="1:6">
      <c r="A937" s="135" t="s">
        <v>955</v>
      </c>
      <c r="B937" s="103">
        <v>115</v>
      </c>
      <c r="C937" s="103">
        <v>408</v>
      </c>
      <c r="D937" s="117">
        <v>3.54782608695652</v>
      </c>
      <c r="E937" s="117">
        <v>3.54782608695652</v>
      </c>
      <c r="F937" s="103">
        <v>115</v>
      </c>
    </row>
    <row r="938" s="96" customFormat="1" spans="1:6">
      <c r="A938" s="135" t="s">
        <v>206</v>
      </c>
      <c r="B938" s="134"/>
      <c r="C938" s="103">
        <v>0</v>
      </c>
      <c r="D938" s="123"/>
      <c r="E938" s="117"/>
      <c r="F938" s="103">
        <v>0</v>
      </c>
    </row>
    <row r="939" s="96" customFormat="1" spans="1:6">
      <c r="A939" s="135" t="s">
        <v>207</v>
      </c>
      <c r="B939" s="134"/>
      <c r="C939" s="103">
        <v>0</v>
      </c>
      <c r="D939" s="123"/>
      <c r="E939" s="117"/>
      <c r="F939" s="103">
        <v>0</v>
      </c>
    </row>
    <row r="940" s="96" customFormat="1" spans="1:6">
      <c r="A940" s="135" t="s">
        <v>208</v>
      </c>
      <c r="B940" s="134"/>
      <c r="C940" s="103">
        <v>0</v>
      </c>
      <c r="D940" s="123"/>
      <c r="E940" s="117"/>
      <c r="F940" s="103">
        <v>0</v>
      </c>
    </row>
    <row r="941" s="96" customFormat="1" spans="1:6">
      <c r="A941" s="135" t="s">
        <v>956</v>
      </c>
      <c r="B941" s="134"/>
      <c r="C941" s="103">
        <v>0</v>
      </c>
      <c r="D941" s="123"/>
      <c r="E941" s="117"/>
      <c r="F941" s="103">
        <v>0</v>
      </c>
    </row>
    <row r="942" s="96" customFormat="1" spans="1:6">
      <c r="A942" s="135" t="s">
        <v>957</v>
      </c>
      <c r="B942" s="134"/>
      <c r="C942" s="103">
        <v>408</v>
      </c>
      <c r="D942" s="123"/>
      <c r="E942" s="117">
        <v>3.54782608695652</v>
      </c>
      <c r="F942" s="103">
        <v>115</v>
      </c>
    </row>
    <row r="943" s="96" customFormat="1" spans="1:6">
      <c r="A943" s="135" t="s">
        <v>958</v>
      </c>
      <c r="B943" s="103">
        <v>0</v>
      </c>
      <c r="C943" s="103">
        <v>0</v>
      </c>
      <c r="D943" s="117"/>
      <c r="E943" s="117"/>
      <c r="F943" s="103">
        <v>0</v>
      </c>
    </row>
    <row r="944" s="96" customFormat="1" spans="1:6">
      <c r="A944" s="135" t="s">
        <v>959</v>
      </c>
      <c r="B944" s="134"/>
      <c r="C944" s="103">
        <v>0</v>
      </c>
      <c r="D944" s="123"/>
      <c r="E944" s="117"/>
      <c r="F944" s="103">
        <v>0</v>
      </c>
    </row>
    <row r="945" s="96" customFormat="1" spans="1:6">
      <c r="A945" s="135" t="s">
        <v>960</v>
      </c>
      <c r="B945" s="134"/>
      <c r="C945" s="103">
        <v>0</v>
      </c>
      <c r="D945" s="123"/>
      <c r="E945" s="117"/>
      <c r="F945" s="103">
        <v>0</v>
      </c>
    </row>
    <row r="946" s="96" customFormat="1" spans="1:6">
      <c r="A946" s="135" t="s">
        <v>961</v>
      </c>
      <c r="B946" s="103">
        <v>8</v>
      </c>
      <c r="C946" s="103">
        <v>1359</v>
      </c>
      <c r="D946" s="117">
        <v>169.875</v>
      </c>
      <c r="E946" s="117">
        <v>169.875</v>
      </c>
      <c r="F946" s="103">
        <v>8</v>
      </c>
    </row>
    <row r="947" s="96" customFormat="1" spans="1:6">
      <c r="A947" s="135" t="s">
        <v>962</v>
      </c>
      <c r="B947" s="103">
        <v>0</v>
      </c>
      <c r="C947" s="103">
        <v>100</v>
      </c>
      <c r="D947" s="117"/>
      <c r="E947" s="117"/>
      <c r="F947" s="103">
        <v>0</v>
      </c>
    </row>
    <row r="948" s="96" customFormat="1" spans="1:6">
      <c r="A948" s="135" t="s">
        <v>206</v>
      </c>
      <c r="B948" s="134"/>
      <c r="C948" s="103">
        <v>0</v>
      </c>
      <c r="D948" s="123"/>
      <c r="E948" s="117"/>
      <c r="F948" s="103">
        <v>0</v>
      </c>
    </row>
    <row r="949" s="96" customFormat="1" spans="1:6">
      <c r="A949" s="135" t="s">
        <v>207</v>
      </c>
      <c r="B949" s="134"/>
      <c r="C949" s="103">
        <v>0</v>
      </c>
      <c r="D949" s="123"/>
      <c r="E949" s="117"/>
      <c r="F949" s="103">
        <v>0</v>
      </c>
    </row>
    <row r="950" s="96" customFormat="1" spans="1:6">
      <c r="A950" s="135" t="s">
        <v>208</v>
      </c>
      <c r="B950" s="134"/>
      <c r="C950" s="103">
        <v>0</v>
      </c>
      <c r="D950" s="123"/>
      <c r="E950" s="117"/>
      <c r="F950" s="103">
        <v>0</v>
      </c>
    </row>
    <row r="951" s="96" customFormat="1" spans="1:6">
      <c r="A951" s="135" t="s">
        <v>963</v>
      </c>
      <c r="B951" s="134"/>
      <c r="C951" s="103">
        <v>0</v>
      </c>
      <c r="D951" s="123"/>
      <c r="E951" s="117"/>
      <c r="F951" s="103">
        <v>0</v>
      </c>
    </row>
    <row r="952" s="96" customFormat="1" spans="1:6">
      <c r="A952" s="135" t="s">
        <v>215</v>
      </c>
      <c r="B952" s="134"/>
      <c r="C952" s="103">
        <v>0</v>
      </c>
      <c r="D952" s="123"/>
      <c r="E952" s="117"/>
      <c r="F952" s="103">
        <v>0</v>
      </c>
    </row>
    <row r="953" s="96" customFormat="1" spans="1:6">
      <c r="A953" s="135" t="s">
        <v>964</v>
      </c>
      <c r="B953" s="134"/>
      <c r="C953" s="103">
        <v>100</v>
      </c>
      <c r="D953" s="123"/>
      <c r="E953" s="117"/>
      <c r="F953" s="103">
        <v>0</v>
      </c>
    </row>
    <row r="954" s="96" customFormat="1" spans="1:6">
      <c r="A954" s="135" t="s">
        <v>965</v>
      </c>
      <c r="B954" s="103">
        <v>8</v>
      </c>
      <c r="C954" s="103">
        <v>10</v>
      </c>
      <c r="D954" s="117">
        <v>1.25</v>
      </c>
      <c r="E954" s="117">
        <v>1.25</v>
      </c>
      <c r="F954" s="103">
        <v>8</v>
      </c>
    </row>
    <row r="955" s="96" customFormat="1" spans="1:6">
      <c r="A955" s="135" t="s">
        <v>966</v>
      </c>
      <c r="B955" s="134"/>
      <c r="C955" s="103">
        <v>0</v>
      </c>
      <c r="D955" s="123"/>
      <c r="E955" s="117"/>
      <c r="F955" s="103">
        <v>0</v>
      </c>
    </row>
    <row r="956" s="96" customFormat="1" spans="1:6">
      <c r="A956" s="135" t="s">
        <v>967</v>
      </c>
      <c r="B956" s="134"/>
      <c r="C956" s="103">
        <v>0</v>
      </c>
      <c r="D956" s="123"/>
      <c r="E956" s="117"/>
      <c r="F956" s="103">
        <v>0</v>
      </c>
    </row>
    <row r="957" s="96" customFormat="1" spans="1:6">
      <c r="A957" s="135" t="s">
        <v>968</v>
      </c>
      <c r="B957" s="134"/>
      <c r="C957" s="103">
        <v>0</v>
      </c>
      <c r="D957" s="123"/>
      <c r="E957" s="117"/>
      <c r="F957" s="103">
        <v>0</v>
      </c>
    </row>
    <row r="958" s="96" customFormat="1" spans="1:6">
      <c r="A958" s="135" t="s">
        <v>969</v>
      </c>
      <c r="B958" s="134"/>
      <c r="C958" s="103">
        <v>0</v>
      </c>
      <c r="D958" s="123"/>
      <c r="E958" s="117"/>
      <c r="F958" s="103">
        <v>0</v>
      </c>
    </row>
    <row r="959" s="96" customFormat="1" spans="1:6">
      <c r="A959" s="135" t="s">
        <v>970</v>
      </c>
      <c r="B959" s="134"/>
      <c r="C959" s="103">
        <v>0</v>
      </c>
      <c r="D959" s="123"/>
      <c r="E959" s="117"/>
      <c r="F959" s="103">
        <v>0</v>
      </c>
    </row>
    <row r="960" s="96" customFormat="1" spans="1:6">
      <c r="A960" s="135" t="s">
        <v>971</v>
      </c>
      <c r="B960" s="134"/>
      <c r="C960" s="103">
        <v>0</v>
      </c>
      <c r="D960" s="123"/>
      <c r="E960" s="117"/>
      <c r="F960" s="103">
        <v>0</v>
      </c>
    </row>
    <row r="961" s="96" customFormat="1" spans="1:6">
      <c r="A961" s="135" t="s">
        <v>972</v>
      </c>
      <c r="B961" s="134"/>
      <c r="C961" s="103">
        <v>0</v>
      </c>
      <c r="D961" s="123"/>
      <c r="E961" s="117"/>
      <c r="F961" s="103">
        <v>0</v>
      </c>
    </row>
    <row r="962" s="96" customFormat="1" spans="1:6">
      <c r="A962" s="135" t="s">
        <v>973</v>
      </c>
      <c r="B962" s="134"/>
      <c r="C962" s="103">
        <v>0</v>
      </c>
      <c r="D962" s="123"/>
      <c r="E962" s="117"/>
      <c r="F962" s="103">
        <v>0</v>
      </c>
    </row>
    <row r="963" s="96" customFormat="1" spans="1:6">
      <c r="A963" s="135" t="s">
        <v>974</v>
      </c>
      <c r="B963" s="134"/>
      <c r="C963" s="103">
        <v>10</v>
      </c>
      <c r="D963" s="123"/>
      <c r="E963" s="117">
        <v>1.25</v>
      </c>
      <c r="F963" s="103">
        <v>8</v>
      </c>
    </row>
    <row r="964" s="96" customFormat="1" spans="1:6">
      <c r="A964" s="135" t="s">
        <v>975</v>
      </c>
      <c r="B964" s="103">
        <v>0</v>
      </c>
      <c r="C964" s="103">
        <v>0</v>
      </c>
      <c r="D964" s="117"/>
      <c r="E964" s="117"/>
      <c r="F964" s="103">
        <v>0</v>
      </c>
    </row>
    <row r="965" s="96" customFormat="1" spans="1:6">
      <c r="A965" s="135" t="s">
        <v>976</v>
      </c>
      <c r="B965" s="134"/>
      <c r="C965" s="103">
        <v>0</v>
      </c>
      <c r="D965" s="123"/>
      <c r="E965" s="117"/>
      <c r="F965" s="103">
        <v>0</v>
      </c>
    </row>
    <row r="966" s="96" customFormat="1" spans="1:6">
      <c r="A966" s="135" t="s">
        <v>977</v>
      </c>
      <c r="B966" s="134"/>
      <c r="C966" s="103">
        <v>0</v>
      </c>
      <c r="D966" s="123"/>
      <c r="E966" s="117"/>
      <c r="F966" s="103">
        <v>0</v>
      </c>
    </row>
    <row r="967" s="96" customFormat="1" spans="1:6">
      <c r="A967" s="135" t="s">
        <v>978</v>
      </c>
      <c r="B967" s="134"/>
      <c r="C967" s="103">
        <v>0</v>
      </c>
      <c r="D967" s="123"/>
      <c r="E967" s="117"/>
      <c r="F967" s="103">
        <v>0</v>
      </c>
    </row>
    <row r="968" s="96" customFormat="1" spans="1:6">
      <c r="A968" s="135" t="s">
        <v>979</v>
      </c>
      <c r="B968" s="134"/>
      <c r="C968" s="103">
        <v>0</v>
      </c>
      <c r="D968" s="123"/>
      <c r="E968" s="117"/>
      <c r="F968" s="103">
        <v>0</v>
      </c>
    </row>
    <row r="969" s="96" customFormat="1" spans="1:6">
      <c r="A969" s="135" t="s">
        <v>980</v>
      </c>
      <c r="B969" s="134"/>
      <c r="C969" s="103">
        <v>0</v>
      </c>
      <c r="D969" s="123"/>
      <c r="E969" s="117"/>
      <c r="F969" s="103">
        <v>0</v>
      </c>
    </row>
    <row r="970" s="96" customFormat="1" spans="1:6">
      <c r="A970" s="135" t="s">
        <v>981</v>
      </c>
      <c r="B970" s="103">
        <v>0</v>
      </c>
      <c r="C970" s="103">
        <v>0</v>
      </c>
      <c r="D970" s="117"/>
      <c r="E970" s="117"/>
      <c r="F970" s="103">
        <v>0</v>
      </c>
    </row>
    <row r="971" s="96" customFormat="1" spans="1:6">
      <c r="A971" s="135" t="s">
        <v>982</v>
      </c>
      <c r="B971" s="134"/>
      <c r="C971" s="103">
        <v>0</v>
      </c>
      <c r="D971" s="123"/>
      <c r="E971" s="117"/>
      <c r="F971" s="103">
        <v>0</v>
      </c>
    </row>
    <row r="972" s="96" customFormat="1" spans="1:6">
      <c r="A972" s="135" t="s">
        <v>983</v>
      </c>
      <c r="B972" s="134"/>
      <c r="C972" s="103">
        <v>0</v>
      </c>
      <c r="D972" s="123"/>
      <c r="E972" s="117"/>
      <c r="F972" s="103">
        <v>0</v>
      </c>
    </row>
    <row r="973" s="96" customFormat="1" spans="1:6">
      <c r="A973" s="135" t="s">
        <v>984</v>
      </c>
      <c r="B973" s="103">
        <v>0</v>
      </c>
      <c r="C973" s="103">
        <v>1249</v>
      </c>
      <c r="D973" s="117"/>
      <c r="E973" s="117"/>
      <c r="F973" s="103">
        <v>0</v>
      </c>
    </row>
    <row r="974" s="96" customFormat="1" spans="1:6">
      <c r="A974" s="135" t="s">
        <v>985</v>
      </c>
      <c r="B974" s="134"/>
      <c r="C974" s="103">
        <v>1249</v>
      </c>
      <c r="D974" s="123"/>
      <c r="E974" s="117"/>
      <c r="F974" s="103">
        <v>0</v>
      </c>
    </row>
    <row r="975" s="96" customFormat="1" spans="1:6">
      <c r="A975" s="135" t="s">
        <v>193</v>
      </c>
      <c r="B975" s="103">
        <v>0</v>
      </c>
      <c r="C975" s="103">
        <v>0</v>
      </c>
      <c r="D975" s="117"/>
      <c r="E975" s="117"/>
      <c r="F975" s="103">
        <v>0</v>
      </c>
    </row>
    <row r="976" s="96" customFormat="1" spans="1:6">
      <c r="A976" s="135" t="s">
        <v>986</v>
      </c>
      <c r="B976" s="103">
        <v>0</v>
      </c>
      <c r="C976" s="103">
        <v>0</v>
      </c>
      <c r="D976" s="117"/>
      <c r="E976" s="117"/>
      <c r="F976" s="103">
        <v>0</v>
      </c>
    </row>
    <row r="977" s="96" customFormat="1" spans="1:6">
      <c r="A977" s="135" t="s">
        <v>987</v>
      </c>
      <c r="B977" s="103">
        <v>0</v>
      </c>
      <c r="C977" s="103">
        <v>0</v>
      </c>
      <c r="D977" s="117"/>
      <c r="E977" s="117"/>
      <c r="F977" s="103">
        <v>0</v>
      </c>
    </row>
    <row r="978" s="96" customFormat="1" spans="1:6">
      <c r="A978" s="135" t="s">
        <v>988</v>
      </c>
      <c r="B978" s="103">
        <v>0</v>
      </c>
      <c r="C978" s="103">
        <v>0</v>
      </c>
      <c r="D978" s="117"/>
      <c r="E978" s="117"/>
      <c r="F978" s="103">
        <v>0</v>
      </c>
    </row>
    <row r="979" s="96" customFormat="1" spans="1:6">
      <c r="A979" s="135" t="s">
        <v>989</v>
      </c>
      <c r="B979" s="103">
        <v>0</v>
      </c>
      <c r="C979" s="103">
        <v>0</v>
      </c>
      <c r="D979" s="117"/>
      <c r="E979" s="117"/>
      <c r="F979" s="103">
        <v>0</v>
      </c>
    </row>
    <row r="980" s="96" customFormat="1" spans="1:6">
      <c r="A980" s="135" t="s">
        <v>990</v>
      </c>
      <c r="B980" s="103">
        <v>0</v>
      </c>
      <c r="C980" s="103">
        <v>0</v>
      </c>
      <c r="D980" s="117"/>
      <c r="E980" s="117"/>
      <c r="F980" s="103">
        <v>0</v>
      </c>
    </row>
    <row r="981" s="96" customFormat="1" spans="1:6">
      <c r="A981" s="135" t="s">
        <v>728</v>
      </c>
      <c r="B981" s="103">
        <v>0</v>
      </c>
      <c r="C981" s="103">
        <v>0</v>
      </c>
      <c r="D981" s="117"/>
      <c r="E981" s="117"/>
      <c r="F981" s="103">
        <v>0</v>
      </c>
    </row>
    <row r="982" s="96" customFormat="1" spans="1:6">
      <c r="A982" s="135" t="s">
        <v>991</v>
      </c>
      <c r="B982" s="103">
        <v>0</v>
      </c>
      <c r="C982" s="103">
        <v>0</v>
      </c>
      <c r="D982" s="117"/>
      <c r="E982" s="117"/>
      <c r="F982" s="103">
        <v>0</v>
      </c>
    </row>
    <row r="983" s="96" customFormat="1" spans="1:6">
      <c r="A983" s="135" t="s">
        <v>992</v>
      </c>
      <c r="B983" s="103">
        <v>0</v>
      </c>
      <c r="C983" s="103">
        <v>0</v>
      </c>
      <c r="D983" s="117"/>
      <c r="E983" s="117"/>
      <c r="F983" s="103">
        <v>0</v>
      </c>
    </row>
    <row r="984" s="96" customFormat="1" spans="1:6">
      <c r="A984" s="135" t="s">
        <v>993</v>
      </c>
      <c r="B984" s="103">
        <v>0</v>
      </c>
      <c r="C984" s="103">
        <v>0</v>
      </c>
      <c r="D984" s="117"/>
      <c r="E984" s="117"/>
      <c r="F984" s="103">
        <v>0</v>
      </c>
    </row>
    <row r="985" s="96" customFormat="1" spans="1:6">
      <c r="A985" s="135" t="s">
        <v>994</v>
      </c>
      <c r="B985" s="103">
        <v>119576</v>
      </c>
      <c r="C985" s="103">
        <v>9881</v>
      </c>
      <c r="D985" s="117">
        <v>0.0826336388572958</v>
      </c>
      <c r="E985" s="117">
        <v>0.0936578800200946</v>
      </c>
      <c r="F985" s="103">
        <v>105501</v>
      </c>
    </row>
    <row r="986" s="96" customFormat="1" spans="1:6">
      <c r="A986" s="135" t="s">
        <v>995</v>
      </c>
      <c r="B986" s="103">
        <v>118209</v>
      </c>
      <c r="C986" s="103">
        <v>8518</v>
      </c>
      <c r="D986" s="117">
        <v>0.0720588110888342</v>
      </c>
      <c r="E986" s="117">
        <v>0.0814940252384643</v>
      </c>
      <c r="F986" s="103">
        <v>104523</v>
      </c>
    </row>
    <row r="987" s="96" customFormat="1" spans="1:6">
      <c r="A987" s="135" t="s">
        <v>206</v>
      </c>
      <c r="B987" s="134"/>
      <c r="C987" s="103">
        <v>3159</v>
      </c>
      <c r="D987" s="123"/>
      <c r="E987" s="117">
        <v>1.00926517571885</v>
      </c>
      <c r="F987" s="103">
        <v>3130</v>
      </c>
    </row>
    <row r="988" s="96" customFormat="1" spans="1:6">
      <c r="A988" s="135" t="s">
        <v>207</v>
      </c>
      <c r="B988" s="134"/>
      <c r="C988" s="103">
        <v>184</v>
      </c>
      <c r="D988" s="123"/>
      <c r="E988" s="117">
        <v>-2.35897435897436</v>
      </c>
      <c r="F988" s="103">
        <v>-78</v>
      </c>
    </row>
    <row r="989" s="96" customFormat="1" spans="1:6">
      <c r="A989" s="135" t="s">
        <v>208</v>
      </c>
      <c r="B989" s="134"/>
      <c r="C989" s="103">
        <v>0</v>
      </c>
      <c r="D989" s="123"/>
      <c r="E989" s="117"/>
      <c r="F989" s="103">
        <v>0</v>
      </c>
    </row>
    <row r="990" s="96" customFormat="1" spans="1:6">
      <c r="A990" s="135" t="s">
        <v>996</v>
      </c>
      <c r="B990" s="134"/>
      <c r="C990" s="103">
        <v>0</v>
      </c>
      <c r="D990" s="123"/>
      <c r="E990" s="117"/>
      <c r="F990" s="103">
        <v>0</v>
      </c>
    </row>
    <row r="991" s="96" customFormat="1" spans="1:6">
      <c r="A991" s="135" t="s">
        <v>997</v>
      </c>
      <c r="B991" s="134"/>
      <c r="C991" s="103">
        <v>303</v>
      </c>
      <c r="D991" s="123"/>
      <c r="E991" s="117">
        <v>13.7727272727273</v>
      </c>
      <c r="F991" s="103">
        <v>22</v>
      </c>
    </row>
    <row r="992" s="96" customFormat="1" spans="1:6">
      <c r="A992" s="135" t="s">
        <v>998</v>
      </c>
      <c r="B992" s="134"/>
      <c r="C992" s="103">
        <v>55</v>
      </c>
      <c r="D992" s="123"/>
      <c r="E992" s="117">
        <v>2.11538461538462</v>
      </c>
      <c r="F992" s="103">
        <v>26</v>
      </c>
    </row>
    <row r="993" s="96" customFormat="1" spans="1:6">
      <c r="A993" s="135" t="s">
        <v>999</v>
      </c>
      <c r="B993" s="134"/>
      <c r="C993" s="103">
        <v>0</v>
      </c>
      <c r="D993" s="123"/>
      <c r="E993" s="117"/>
      <c r="F993" s="103">
        <v>0</v>
      </c>
    </row>
    <row r="994" s="96" customFormat="1" spans="1:6">
      <c r="A994" s="135" t="s">
        <v>1000</v>
      </c>
      <c r="B994" s="134"/>
      <c r="C994" s="103">
        <v>-14</v>
      </c>
      <c r="D994" s="123"/>
      <c r="E994" s="117">
        <v>0.424242424242424</v>
      </c>
      <c r="F994" s="103">
        <v>-33</v>
      </c>
    </row>
    <row r="995" s="96" customFormat="1" spans="1:6">
      <c r="A995" s="135" t="s">
        <v>1001</v>
      </c>
      <c r="B995" s="134"/>
      <c r="C995" s="103">
        <v>48</v>
      </c>
      <c r="D995" s="123"/>
      <c r="E995" s="117"/>
      <c r="F995" s="103">
        <v>0</v>
      </c>
    </row>
    <row r="996" s="96" customFormat="1" spans="1:6">
      <c r="A996" s="135" t="s">
        <v>1002</v>
      </c>
      <c r="B996" s="134"/>
      <c r="C996" s="103">
        <v>4000</v>
      </c>
      <c r="D996" s="123"/>
      <c r="E996" s="117"/>
      <c r="F996" s="103">
        <v>0</v>
      </c>
    </row>
    <row r="997" s="96" customFormat="1" spans="1:6">
      <c r="A997" s="135" t="s">
        <v>1003</v>
      </c>
      <c r="B997" s="134"/>
      <c r="C997" s="103">
        <v>186</v>
      </c>
      <c r="D997" s="123"/>
      <c r="E997" s="117">
        <v>0.686346863468635</v>
      </c>
      <c r="F997" s="103">
        <v>271</v>
      </c>
    </row>
    <row r="998" s="96" customFormat="1" spans="1:6">
      <c r="A998" s="135" t="s">
        <v>1004</v>
      </c>
      <c r="B998" s="134"/>
      <c r="C998" s="103">
        <v>-857</v>
      </c>
      <c r="D998" s="123"/>
      <c r="E998" s="117"/>
      <c r="F998" s="103">
        <v>0</v>
      </c>
    </row>
    <row r="999" s="96" customFormat="1" spans="1:6">
      <c r="A999" s="135" t="s">
        <v>1005</v>
      </c>
      <c r="B999" s="134"/>
      <c r="C999" s="103">
        <v>38</v>
      </c>
      <c r="D999" s="123"/>
      <c r="E999" s="117"/>
      <c r="F999" s="103">
        <v>0</v>
      </c>
    </row>
    <row r="1000" s="96" customFormat="1" spans="1:6">
      <c r="A1000" s="135" t="s">
        <v>1006</v>
      </c>
      <c r="B1000" s="134"/>
      <c r="C1000" s="103">
        <v>-118</v>
      </c>
      <c r="D1000" s="123"/>
      <c r="E1000" s="117"/>
      <c r="F1000" s="103">
        <v>0</v>
      </c>
    </row>
    <row r="1001" s="96" customFormat="1" spans="1:6">
      <c r="A1001" s="135" t="s">
        <v>1007</v>
      </c>
      <c r="B1001" s="134"/>
      <c r="C1001" s="103">
        <v>0</v>
      </c>
      <c r="D1001" s="123"/>
      <c r="E1001" s="117"/>
      <c r="F1001" s="103">
        <v>0</v>
      </c>
    </row>
    <row r="1002" s="96" customFormat="1" spans="1:6">
      <c r="A1002" s="135" t="s">
        <v>1008</v>
      </c>
      <c r="B1002" s="134"/>
      <c r="C1002" s="103">
        <v>0</v>
      </c>
      <c r="D1002" s="123"/>
      <c r="E1002" s="117"/>
      <c r="F1002" s="103">
        <v>0</v>
      </c>
    </row>
    <row r="1003" s="96" customFormat="1" spans="1:6">
      <c r="A1003" s="135" t="s">
        <v>1009</v>
      </c>
      <c r="B1003" s="134"/>
      <c r="C1003" s="103">
        <v>0</v>
      </c>
      <c r="D1003" s="123"/>
      <c r="E1003" s="117"/>
      <c r="F1003" s="103">
        <v>0</v>
      </c>
    </row>
    <row r="1004" s="96" customFormat="1" spans="1:6">
      <c r="A1004" s="135" t="s">
        <v>215</v>
      </c>
      <c r="B1004" s="134"/>
      <c r="C1004" s="103">
        <v>1529</v>
      </c>
      <c r="D1004" s="123"/>
      <c r="E1004" s="117">
        <v>1.29029535864979</v>
      </c>
      <c r="F1004" s="103">
        <v>1185</v>
      </c>
    </row>
    <row r="1005" s="96" customFormat="1" spans="1:6">
      <c r="A1005" s="135" t="s">
        <v>1010</v>
      </c>
      <c r="B1005" s="134"/>
      <c r="C1005" s="103">
        <v>5</v>
      </c>
      <c r="D1005" s="123"/>
      <c r="E1005" s="117">
        <v>5e-5</v>
      </c>
      <c r="F1005" s="103">
        <v>100000</v>
      </c>
    </row>
    <row r="1006" s="96" customFormat="1" spans="1:6">
      <c r="A1006" s="135" t="s">
        <v>1011</v>
      </c>
      <c r="B1006" s="103">
        <v>0</v>
      </c>
      <c r="C1006" s="103">
        <v>0</v>
      </c>
      <c r="D1006" s="117"/>
      <c r="E1006" s="117"/>
      <c r="F1006" s="103">
        <v>0</v>
      </c>
    </row>
    <row r="1007" s="96" customFormat="1" spans="1:6">
      <c r="A1007" s="135" t="s">
        <v>206</v>
      </c>
      <c r="B1007" s="134"/>
      <c r="C1007" s="103">
        <v>0</v>
      </c>
      <c r="D1007" s="123"/>
      <c r="E1007" s="117"/>
      <c r="F1007" s="103">
        <v>0</v>
      </c>
    </row>
    <row r="1008" s="96" customFormat="1" spans="1:6">
      <c r="A1008" s="135" t="s">
        <v>207</v>
      </c>
      <c r="B1008" s="134"/>
      <c r="C1008" s="103">
        <v>0</v>
      </c>
      <c r="D1008" s="123"/>
      <c r="E1008" s="117"/>
      <c r="F1008" s="103">
        <v>0</v>
      </c>
    </row>
    <row r="1009" s="96" customFormat="1" spans="1:6">
      <c r="A1009" s="135" t="s">
        <v>208</v>
      </c>
      <c r="B1009" s="134"/>
      <c r="C1009" s="103">
        <v>0</v>
      </c>
      <c r="D1009" s="123"/>
      <c r="E1009" s="117"/>
      <c r="F1009" s="103">
        <v>0</v>
      </c>
    </row>
    <row r="1010" s="96" customFormat="1" spans="1:6">
      <c r="A1010" s="135" t="s">
        <v>1012</v>
      </c>
      <c r="B1010" s="134"/>
      <c r="C1010" s="103">
        <v>0</v>
      </c>
      <c r="D1010" s="123"/>
      <c r="E1010" s="117"/>
      <c r="F1010" s="103">
        <v>0</v>
      </c>
    </row>
    <row r="1011" s="96" customFormat="1" spans="1:6">
      <c r="A1011" s="135" t="s">
        <v>1013</v>
      </c>
      <c r="B1011" s="134"/>
      <c r="C1011" s="103">
        <v>0</v>
      </c>
      <c r="D1011" s="123"/>
      <c r="E1011" s="117"/>
      <c r="F1011" s="103">
        <v>0</v>
      </c>
    </row>
    <row r="1012" s="96" customFormat="1" spans="1:6">
      <c r="A1012" s="135" t="s">
        <v>1014</v>
      </c>
      <c r="B1012" s="134"/>
      <c r="C1012" s="103">
        <v>0</v>
      </c>
      <c r="D1012" s="123"/>
      <c r="E1012" s="117"/>
      <c r="F1012" s="103">
        <v>0</v>
      </c>
    </row>
    <row r="1013" s="96" customFormat="1" spans="1:6">
      <c r="A1013" s="135" t="s">
        <v>1015</v>
      </c>
      <c r="B1013" s="134"/>
      <c r="C1013" s="103">
        <v>0</v>
      </c>
      <c r="D1013" s="123"/>
      <c r="E1013" s="117"/>
      <c r="F1013" s="103">
        <v>0</v>
      </c>
    </row>
    <row r="1014" s="96" customFormat="1" spans="1:6">
      <c r="A1014" s="135" t="s">
        <v>1016</v>
      </c>
      <c r="B1014" s="134"/>
      <c r="C1014" s="103">
        <v>0</v>
      </c>
      <c r="D1014" s="123"/>
      <c r="E1014" s="117"/>
      <c r="F1014" s="103">
        <v>0</v>
      </c>
    </row>
    <row r="1015" s="96" customFormat="1" spans="1:6">
      <c r="A1015" s="135" t="s">
        <v>1017</v>
      </c>
      <c r="B1015" s="134"/>
      <c r="C1015" s="103">
        <v>0</v>
      </c>
      <c r="D1015" s="123"/>
      <c r="E1015" s="117"/>
      <c r="F1015" s="103">
        <v>0</v>
      </c>
    </row>
    <row r="1016" s="96" customFormat="1" spans="1:6">
      <c r="A1016" s="135" t="s">
        <v>1018</v>
      </c>
      <c r="B1016" s="134"/>
      <c r="C1016" s="103">
        <v>0</v>
      </c>
      <c r="D1016" s="123"/>
      <c r="E1016" s="117"/>
      <c r="F1016" s="103">
        <v>0</v>
      </c>
    </row>
    <row r="1017" s="96" customFormat="1" spans="1:6">
      <c r="A1017" s="135" t="s">
        <v>1019</v>
      </c>
      <c r="B1017" s="134"/>
      <c r="C1017" s="103">
        <v>0</v>
      </c>
      <c r="D1017" s="123"/>
      <c r="E1017" s="117"/>
      <c r="F1017" s="103">
        <v>0</v>
      </c>
    </row>
    <row r="1018" s="96" customFormat="1" spans="1:6">
      <c r="A1018" s="135" t="s">
        <v>1020</v>
      </c>
      <c r="B1018" s="134"/>
      <c r="C1018" s="103">
        <v>0</v>
      </c>
      <c r="D1018" s="123"/>
      <c r="E1018" s="117"/>
      <c r="F1018" s="103">
        <v>0</v>
      </c>
    </row>
    <row r="1019" s="96" customFormat="1" spans="1:6">
      <c r="A1019" s="135" t="s">
        <v>1021</v>
      </c>
      <c r="B1019" s="134"/>
      <c r="C1019" s="103">
        <v>0</v>
      </c>
      <c r="D1019" s="123"/>
      <c r="E1019" s="117"/>
      <c r="F1019" s="103">
        <v>0</v>
      </c>
    </row>
    <row r="1020" s="96" customFormat="1" spans="1:6">
      <c r="A1020" s="135" t="s">
        <v>1022</v>
      </c>
      <c r="B1020" s="134"/>
      <c r="C1020" s="103">
        <v>0</v>
      </c>
      <c r="D1020" s="123"/>
      <c r="E1020" s="117"/>
      <c r="F1020" s="103">
        <v>0</v>
      </c>
    </row>
    <row r="1021" s="96" customFormat="1" spans="1:6">
      <c r="A1021" s="135" t="s">
        <v>1023</v>
      </c>
      <c r="B1021" s="134"/>
      <c r="C1021" s="103">
        <v>0</v>
      </c>
      <c r="D1021" s="123"/>
      <c r="E1021" s="117"/>
      <c r="F1021" s="103">
        <v>0</v>
      </c>
    </row>
    <row r="1022" s="96" customFormat="1" spans="1:6">
      <c r="A1022" s="135" t="s">
        <v>1024</v>
      </c>
      <c r="B1022" s="134"/>
      <c r="C1022" s="103">
        <v>0</v>
      </c>
      <c r="D1022" s="123"/>
      <c r="E1022" s="117"/>
      <c r="F1022" s="103">
        <v>0</v>
      </c>
    </row>
    <row r="1023" s="96" customFormat="1" spans="1:6">
      <c r="A1023" s="135" t="s">
        <v>215</v>
      </c>
      <c r="B1023" s="134"/>
      <c r="C1023" s="103">
        <v>0</v>
      </c>
      <c r="D1023" s="123"/>
      <c r="E1023" s="117"/>
      <c r="F1023" s="103">
        <v>0</v>
      </c>
    </row>
    <row r="1024" s="96" customFormat="1" spans="1:6">
      <c r="A1024" s="135" t="s">
        <v>1025</v>
      </c>
      <c r="B1024" s="134"/>
      <c r="C1024" s="103">
        <v>0</v>
      </c>
      <c r="D1024" s="123"/>
      <c r="E1024" s="117"/>
      <c r="F1024" s="103">
        <v>0</v>
      </c>
    </row>
    <row r="1025" s="96" customFormat="1" spans="1:6">
      <c r="A1025" s="135" t="s">
        <v>1026</v>
      </c>
      <c r="B1025" s="103">
        <v>41</v>
      </c>
      <c r="C1025" s="103">
        <v>24</v>
      </c>
      <c r="D1025" s="117">
        <v>0.585365853658537</v>
      </c>
      <c r="E1025" s="117"/>
      <c r="F1025" s="103">
        <v>0</v>
      </c>
    </row>
    <row r="1026" s="96" customFormat="1" spans="1:6">
      <c r="A1026" s="135" t="s">
        <v>206</v>
      </c>
      <c r="B1026" s="134"/>
      <c r="C1026" s="103">
        <v>0</v>
      </c>
      <c r="D1026" s="123"/>
      <c r="E1026" s="117"/>
      <c r="F1026" s="103">
        <v>0</v>
      </c>
    </row>
    <row r="1027" s="96" customFormat="1" spans="1:6">
      <c r="A1027" s="135" t="s">
        <v>207</v>
      </c>
      <c r="B1027" s="134"/>
      <c r="C1027" s="103">
        <v>3</v>
      </c>
      <c r="D1027" s="123"/>
      <c r="E1027" s="117"/>
      <c r="F1027" s="103">
        <v>0</v>
      </c>
    </row>
    <row r="1028" s="96" customFormat="1" spans="1:6">
      <c r="A1028" s="135" t="s">
        <v>208</v>
      </c>
      <c r="B1028" s="134"/>
      <c r="C1028" s="103">
        <v>0</v>
      </c>
      <c r="D1028" s="123"/>
      <c r="E1028" s="117"/>
      <c r="F1028" s="103">
        <v>0</v>
      </c>
    </row>
    <row r="1029" s="96" customFormat="1" spans="1:6">
      <c r="A1029" s="135" t="s">
        <v>1027</v>
      </c>
      <c r="B1029" s="134"/>
      <c r="C1029" s="103">
        <v>61</v>
      </c>
      <c r="D1029" s="123"/>
      <c r="E1029" s="117"/>
      <c r="F1029" s="103">
        <v>0</v>
      </c>
    </row>
    <row r="1030" s="96" customFormat="1" spans="1:6">
      <c r="A1030" s="135" t="s">
        <v>1028</v>
      </c>
      <c r="B1030" s="134"/>
      <c r="C1030" s="103">
        <v>0</v>
      </c>
      <c r="D1030" s="123"/>
      <c r="E1030" s="117"/>
      <c r="F1030" s="103">
        <v>0</v>
      </c>
    </row>
    <row r="1031" s="96" customFormat="1" spans="1:6">
      <c r="A1031" s="135" t="s">
        <v>1029</v>
      </c>
      <c r="B1031" s="134"/>
      <c r="C1031" s="103">
        <v>0</v>
      </c>
      <c r="D1031" s="123"/>
      <c r="E1031" s="117"/>
      <c r="F1031" s="103">
        <v>0</v>
      </c>
    </row>
    <row r="1032" s="96" customFormat="1" spans="1:6">
      <c r="A1032" s="135" t="s">
        <v>215</v>
      </c>
      <c r="B1032" s="134"/>
      <c r="C1032" s="103">
        <v>0</v>
      </c>
      <c r="D1032" s="123"/>
      <c r="E1032" s="117"/>
      <c r="F1032" s="103">
        <v>0</v>
      </c>
    </row>
    <row r="1033" s="96" customFormat="1" spans="1:6">
      <c r="A1033" s="135" t="s">
        <v>1030</v>
      </c>
      <c r="B1033" s="134"/>
      <c r="C1033" s="103">
        <v>-40</v>
      </c>
      <c r="D1033" s="123"/>
      <c r="E1033" s="117"/>
      <c r="F1033" s="103">
        <v>0</v>
      </c>
    </row>
    <row r="1034" s="96" customFormat="1" spans="1:6">
      <c r="A1034" s="135" t="s">
        <v>1031</v>
      </c>
      <c r="B1034" s="103">
        <v>616</v>
      </c>
      <c r="C1034" s="103">
        <v>566</v>
      </c>
      <c r="D1034" s="117">
        <v>0.918831168831169</v>
      </c>
      <c r="E1034" s="117">
        <v>1.19661733615222</v>
      </c>
      <c r="F1034" s="103">
        <v>473</v>
      </c>
    </row>
    <row r="1035" s="96" customFormat="1" spans="1:6">
      <c r="A1035" s="135" t="s">
        <v>206</v>
      </c>
      <c r="B1035" s="134"/>
      <c r="C1035" s="103">
        <v>509</v>
      </c>
      <c r="D1035" s="123"/>
      <c r="E1035" s="117">
        <v>1.08760683760684</v>
      </c>
      <c r="F1035" s="103">
        <v>468</v>
      </c>
    </row>
    <row r="1036" s="96" customFormat="1" spans="1:6">
      <c r="A1036" s="135" t="s">
        <v>207</v>
      </c>
      <c r="B1036" s="134"/>
      <c r="C1036" s="103">
        <v>0</v>
      </c>
      <c r="D1036" s="123"/>
      <c r="E1036" s="117"/>
      <c r="F1036" s="103">
        <v>0</v>
      </c>
    </row>
    <row r="1037" s="96" customFormat="1" spans="1:6">
      <c r="A1037" s="135" t="s">
        <v>208</v>
      </c>
      <c r="B1037" s="134"/>
      <c r="C1037" s="103">
        <v>0</v>
      </c>
      <c r="D1037" s="123"/>
      <c r="E1037" s="117"/>
      <c r="F1037" s="103">
        <v>0</v>
      </c>
    </row>
    <row r="1038" s="96" customFormat="1" spans="1:6">
      <c r="A1038" s="135" t="s">
        <v>1032</v>
      </c>
      <c r="B1038" s="134"/>
      <c r="C1038" s="103">
        <v>0</v>
      </c>
      <c r="D1038" s="123"/>
      <c r="E1038" s="117"/>
      <c r="F1038" s="103">
        <v>0</v>
      </c>
    </row>
    <row r="1039" s="96" customFormat="1" spans="1:6">
      <c r="A1039" s="135" t="s">
        <v>1033</v>
      </c>
      <c r="B1039" s="134"/>
      <c r="C1039" s="103">
        <v>21</v>
      </c>
      <c r="D1039" s="123"/>
      <c r="E1039" s="117">
        <v>4.2</v>
      </c>
      <c r="F1039" s="103">
        <v>5</v>
      </c>
    </row>
    <row r="1040" s="96" customFormat="1" spans="1:6">
      <c r="A1040" s="135" t="s">
        <v>1034</v>
      </c>
      <c r="B1040" s="134"/>
      <c r="C1040" s="103">
        <v>19</v>
      </c>
      <c r="D1040" s="123"/>
      <c r="E1040" s="117"/>
      <c r="F1040" s="103">
        <v>0</v>
      </c>
    </row>
    <row r="1041" s="96" customFormat="1" spans="1:6">
      <c r="A1041" s="135" t="s">
        <v>1035</v>
      </c>
      <c r="B1041" s="134"/>
      <c r="C1041" s="103">
        <v>17</v>
      </c>
      <c r="D1041" s="123"/>
      <c r="E1041" s="117"/>
      <c r="F1041" s="103">
        <v>0</v>
      </c>
    </row>
    <row r="1042" s="96" customFormat="1" spans="1:6">
      <c r="A1042" s="135" t="s">
        <v>1036</v>
      </c>
      <c r="B1042" s="134"/>
      <c r="C1042" s="103">
        <v>0</v>
      </c>
      <c r="D1042" s="123"/>
      <c r="E1042" s="117"/>
      <c r="F1042" s="103">
        <v>0</v>
      </c>
    </row>
    <row r="1043" s="96" customFormat="1" spans="1:6">
      <c r="A1043" s="135" t="s">
        <v>1037</v>
      </c>
      <c r="B1043" s="134"/>
      <c r="C1043" s="103">
        <v>0</v>
      </c>
      <c r="D1043" s="123"/>
      <c r="E1043" s="117"/>
      <c r="F1043" s="103">
        <v>0</v>
      </c>
    </row>
    <row r="1044" s="96" customFormat="1" spans="1:6">
      <c r="A1044" s="135" t="s">
        <v>1038</v>
      </c>
      <c r="B1044" s="134"/>
      <c r="C1044" s="103">
        <v>0</v>
      </c>
      <c r="D1044" s="123"/>
      <c r="E1044" s="117"/>
      <c r="F1044" s="103">
        <v>0</v>
      </c>
    </row>
    <row r="1045" s="96" customFormat="1" spans="1:6">
      <c r="A1045" s="135" t="s">
        <v>1039</v>
      </c>
      <c r="B1045" s="134"/>
      <c r="C1045" s="103">
        <v>0</v>
      </c>
      <c r="D1045" s="123"/>
      <c r="E1045" s="117"/>
      <c r="F1045" s="103">
        <v>0</v>
      </c>
    </row>
    <row r="1046" s="96" customFormat="1" spans="1:6">
      <c r="A1046" s="135" t="s">
        <v>1040</v>
      </c>
      <c r="B1046" s="134"/>
      <c r="C1046" s="103">
        <v>0</v>
      </c>
      <c r="D1046" s="123"/>
      <c r="E1046" s="117"/>
      <c r="F1046" s="103">
        <v>0</v>
      </c>
    </row>
    <row r="1047" s="96" customFormat="1" spans="1:6">
      <c r="A1047" s="135" t="s">
        <v>1041</v>
      </c>
      <c r="B1047" s="103">
        <v>656</v>
      </c>
      <c r="C1047" s="103">
        <v>364</v>
      </c>
      <c r="D1047" s="117">
        <v>0.554878048780488</v>
      </c>
      <c r="E1047" s="117">
        <v>0.80709534368071</v>
      </c>
      <c r="F1047" s="103">
        <v>451</v>
      </c>
    </row>
    <row r="1048" s="96" customFormat="1" spans="1:6">
      <c r="A1048" s="135" t="s">
        <v>206</v>
      </c>
      <c r="B1048" s="134"/>
      <c r="C1048" s="103">
        <v>175</v>
      </c>
      <c r="D1048" s="123"/>
      <c r="E1048" s="117">
        <v>0.410798122065728</v>
      </c>
      <c r="F1048" s="103">
        <v>426</v>
      </c>
    </row>
    <row r="1049" s="96" customFormat="1" spans="1:6">
      <c r="A1049" s="135" t="s">
        <v>207</v>
      </c>
      <c r="B1049" s="134"/>
      <c r="C1049" s="103">
        <v>0</v>
      </c>
      <c r="D1049" s="123"/>
      <c r="E1049" s="117"/>
      <c r="F1049" s="103">
        <v>0</v>
      </c>
    </row>
    <row r="1050" s="96" customFormat="1" spans="1:6">
      <c r="A1050" s="135" t="s">
        <v>208</v>
      </c>
      <c r="B1050" s="134"/>
      <c r="C1050" s="103">
        <v>0</v>
      </c>
      <c r="D1050" s="123"/>
      <c r="E1050" s="117"/>
      <c r="F1050" s="103">
        <v>0</v>
      </c>
    </row>
    <row r="1051" s="96" customFormat="1" spans="1:6">
      <c r="A1051" s="135" t="s">
        <v>1042</v>
      </c>
      <c r="B1051" s="134"/>
      <c r="C1051" s="103">
        <v>135</v>
      </c>
      <c r="D1051" s="123"/>
      <c r="E1051" s="117"/>
      <c r="F1051" s="103">
        <v>0</v>
      </c>
    </row>
    <row r="1052" s="96" customFormat="1" spans="1:6">
      <c r="A1052" s="135" t="s">
        <v>1043</v>
      </c>
      <c r="B1052" s="134"/>
      <c r="C1052" s="103">
        <v>0</v>
      </c>
      <c r="D1052" s="123"/>
      <c r="E1052" s="117"/>
      <c r="F1052" s="103">
        <v>0</v>
      </c>
    </row>
    <row r="1053" s="96" customFormat="1" spans="1:6">
      <c r="A1053" s="135" t="s">
        <v>1044</v>
      </c>
      <c r="B1053" s="134"/>
      <c r="C1053" s="103">
        <v>0</v>
      </c>
      <c r="D1053" s="123"/>
      <c r="E1053" s="117"/>
      <c r="F1053" s="103">
        <v>0</v>
      </c>
    </row>
    <row r="1054" s="96" customFormat="1" spans="1:6">
      <c r="A1054" s="135" t="s">
        <v>1045</v>
      </c>
      <c r="B1054" s="134"/>
      <c r="C1054" s="103">
        <v>0</v>
      </c>
      <c r="D1054" s="123"/>
      <c r="E1054" s="117"/>
      <c r="F1054" s="103">
        <v>0</v>
      </c>
    </row>
    <row r="1055" s="96" customFormat="1" spans="1:6">
      <c r="A1055" s="135" t="s">
        <v>1046</v>
      </c>
      <c r="B1055" s="134"/>
      <c r="C1055" s="103">
        <v>54</v>
      </c>
      <c r="D1055" s="123"/>
      <c r="E1055" s="117">
        <v>2.16</v>
      </c>
      <c r="F1055" s="103">
        <v>25</v>
      </c>
    </row>
    <row r="1056" s="96" customFormat="1" spans="1:6">
      <c r="A1056" s="135" t="s">
        <v>1047</v>
      </c>
      <c r="B1056" s="134"/>
      <c r="C1056" s="103">
        <v>0</v>
      </c>
      <c r="D1056" s="123"/>
      <c r="E1056" s="117"/>
      <c r="F1056" s="103">
        <v>0</v>
      </c>
    </row>
    <row r="1057" s="96" customFormat="1" spans="1:6">
      <c r="A1057" s="135" t="s">
        <v>1048</v>
      </c>
      <c r="B1057" s="134"/>
      <c r="C1057" s="103">
        <v>0</v>
      </c>
      <c r="D1057" s="123"/>
      <c r="E1057" s="117"/>
      <c r="F1057" s="103">
        <v>0</v>
      </c>
    </row>
    <row r="1058" s="96" customFormat="1" spans="1:6">
      <c r="A1058" s="135" t="s">
        <v>1049</v>
      </c>
      <c r="B1058" s="134"/>
      <c r="C1058" s="103">
        <v>0</v>
      </c>
      <c r="D1058" s="123"/>
      <c r="E1058" s="117"/>
      <c r="F1058" s="103">
        <v>0</v>
      </c>
    </row>
    <row r="1059" s="96" customFormat="1" spans="1:6">
      <c r="A1059" s="135" t="s">
        <v>1050</v>
      </c>
      <c r="B1059" s="134"/>
      <c r="C1059" s="103">
        <v>0</v>
      </c>
      <c r="D1059" s="123"/>
      <c r="E1059" s="117"/>
      <c r="F1059" s="103">
        <v>0</v>
      </c>
    </row>
    <row r="1060" s="96" customFormat="1" spans="1:6">
      <c r="A1060" s="135" t="s">
        <v>1051</v>
      </c>
      <c r="B1060" s="134"/>
      <c r="C1060" s="103">
        <v>0</v>
      </c>
      <c r="D1060" s="123"/>
      <c r="E1060" s="117"/>
      <c r="F1060" s="103">
        <v>0</v>
      </c>
    </row>
    <row r="1061" s="96" customFormat="1" spans="1:6">
      <c r="A1061" s="135" t="s">
        <v>1052</v>
      </c>
      <c r="B1061" s="134"/>
      <c r="C1061" s="103">
        <v>0</v>
      </c>
      <c r="D1061" s="123"/>
      <c r="E1061" s="117"/>
      <c r="F1061" s="103">
        <v>0</v>
      </c>
    </row>
    <row r="1062" s="96" customFormat="1" spans="1:6">
      <c r="A1062" s="135" t="s">
        <v>1053</v>
      </c>
      <c r="B1062" s="103">
        <v>54</v>
      </c>
      <c r="C1062" s="103">
        <v>409</v>
      </c>
      <c r="D1062" s="117">
        <v>7.57407407407407</v>
      </c>
      <c r="E1062" s="117">
        <v>7.57407407407407</v>
      </c>
      <c r="F1062" s="103">
        <v>54</v>
      </c>
    </row>
    <row r="1063" s="96" customFormat="1" spans="1:6">
      <c r="A1063" s="135" t="s">
        <v>1054</v>
      </c>
      <c r="B1063" s="134"/>
      <c r="C1063" s="103">
        <v>409</v>
      </c>
      <c r="D1063" s="123"/>
      <c r="E1063" s="117">
        <v>7.57407407407407</v>
      </c>
      <c r="F1063" s="103">
        <v>54</v>
      </c>
    </row>
    <row r="1064" s="96" customFormat="1" spans="1:6">
      <c r="A1064" s="135" t="s">
        <v>1055</v>
      </c>
      <c r="B1064" s="103">
        <v>36173</v>
      </c>
      <c r="C1064" s="103">
        <v>27023</v>
      </c>
      <c r="D1064" s="117">
        <v>0.747048903878583</v>
      </c>
      <c r="E1064" s="117">
        <v>1.67025156066506</v>
      </c>
      <c r="F1064" s="103">
        <v>16179</v>
      </c>
    </row>
    <row r="1065" s="96" customFormat="1" spans="1:6">
      <c r="A1065" s="135" t="s">
        <v>1056</v>
      </c>
      <c r="B1065" s="103">
        <v>22132</v>
      </c>
      <c r="C1065" s="103">
        <v>12447</v>
      </c>
      <c r="D1065" s="117">
        <v>0.562398337249232</v>
      </c>
      <c r="E1065" s="117">
        <v>3.23298701298701</v>
      </c>
      <c r="F1065" s="103">
        <v>3850</v>
      </c>
    </row>
    <row r="1066" s="96" customFormat="1" spans="1:6">
      <c r="A1066" s="135" t="s">
        <v>1057</v>
      </c>
      <c r="B1066" s="134"/>
      <c r="C1066" s="103">
        <v>0</v>
      </c>
      <c r="D1066" s="123"/>
      <c r="E1066" s="117"/>
      <c r="F1066" s="103">
        <v>0</v>
      </c>
    </row>
    <row r="1067" s="96" customFormat="1" spans="1:6">
      <c r="A1067" s="135" t="s">
        <v>1058</v>
      </c>
      <c r="B1067" s="134"/>
      <c r="C1067" s="103">
        <v>0</v>
      </c>
      <c r="D1067" s="123"/>
      <c r="E1067" s="117"/>
      <c r="F1067" s="103">
        <v>0</v>
      </c>
    </row>
    <row r="1068" s="96" customFormat="1" spans="1:6">
      <c r="A1068" s="135" t="s">
        <v>1059</v>
      </c>
      <c r="B1068" s="134"/>
      <c r="C1068" s="103">
        <v>0</v>
      </c>
      <c r="D1068" s="123"/>
      <c r="E1068" s="117"/>
      <c r="F1068" s="103">
        <v>0</v>
      </c>
    </row>
    <row r="1069" s="96" customFormat="1" spans="1:6">
      <c r="A1069" s="135" t="s">
        <v>1060</v>
      </c>
      <c r="B1069" s="134"/>
      <c r="C1069" s="103">
        <v>0</v>
      </c>
      <c r="D1069" s="123"/>
      <c r="E1069" s="117"/>
      <c r="F1069" s="103">
        <v>0</v>
      </c>
    </row>
    <row r="1070" s="96" customFormat="1" spans="1:6">
      <c r="A1070" s="135" t="s">
        <v>1061</v>
      </c>
      <c r="B1070" s="134"/>
      <c r="C1070" s="103">
        <v>410</v>
      </c>
      <c r="D1070" s="123"/>
      <c r="E1070" s="117"/>
      <c r="F1070" s="103">
        <v>0</v>
      </c>
    </row>
    <row r="1071" s="96" customFormat="1" spans="1:6">
      <c r="A1071" s="135" t="s">
        <v>1062</v>
      </c>
      <c r="B1071" s="134"/>
      <c r="C1071" s="103">
        <v>11807</v>
      </c>
      <c r="D1071" s="123"/>
      <c r="E1071" s="117">
        <v>3.06675324675325</v>
      </c>
      <c r="F1071" s="103">
        <v>3850</v>
      </c>
    </row>
    <row r="1072" s="96" customFormat="1" spans="1:6">
      <c r="A1072" s="135" t="s">
        <v>1063</v>
      </c>
      <c r="B1072" s="134"/>
      <c r="C1072" s="103">
        <v>0</v>
      </c>
      <c r="D1072" s="123"/>
      <c r="E1072" s="117"/>
      <c r="F1072" s="103">
        <v>0</v>
      </c>
    </row>
    <row r="1073" s="96" customFormat="1" spans="1:6">
      <c r="A1073" s="135" t="s">
        <v>1064</v>
      </c>
      <c r="B1073" s="134"/>
      <c r="C1073" s="103">
        <v>230</v>
      </c>
      <c r="D1073" s="123"/>
      <c r="E1073" s="117"/>
      <c r="F1073" s="103">
        <v>0</v>
      </c>
    </row>
    <row r="1074" s="96" customFormat="1" spans="1:6">
      <c r="A1074" s="135" t="s">
        <v>1065</v>
      </c>
      <c r="B1074" s="103">
        <v>14041</v>
      </c>
      <c r="C1074" s="103">
        <v>13975</v>
      </c>
      <c r="D1074" s="117">
        <v>0.99529948009401</v>
      </c>
      <c r="E1074" s="117">
        <v>1.12993208279431</v>
      </c>
      <c r="F1074" s="103">
        <v>12368</v>
      </c>
    </row>
    <row r="1075" s="96" customFormat="1" spans="1:6">
      <c r="A1075" s="135" t="s">
        <v>1066</v>
      </c>
      <c r="B1075" s="134"/>
      <c r="C1075" s="103">
        <v>12774</v>
      </c>
      <c r="D1075" s="123"/>
      <c r="E1075" s="117">
        <v>1.09676311496523</v>
      </c>
      <c r="F1075" s="103">
        <v>11647</v>
      </c>
    </row>
    <row r="1076" s="96" customFormat="1" spans="1:6">
      <c r="A1076" s="135" t="s">
        <v>1067</v>
      </c>
      <c r="B1076" s="134"/>
      <c r="C1076" s="103">
        <v>0</v>
      </c>
      <c r="D1076" s="123"/>
      <c r="E1076" s="117"/>
      <c r="F1076" s="103">
        <v>0</v>
      </c>
    </row>
    <row r="1077" s="96" customFormat="1" spans="1:6">
      <c r="A1077" s="135" t="s">
        <v>1068</v>
      </c>
      <c r="B1077" s="134"/>
      <c r="C1077" s="103">
        <v>1201</v>
      </c>
      <c r="D1077" s="123"/>
      <c r="E1077" s="117">
        <v>1.66574202496533</v>
      </c>
      <c r="F1077" s="103">
        <v>721</v>
      </c>
    </row>
    <row r="1078" s="96" customFormat="1" spans="1:6">
      <c r="A1078" s="135" t="s">
        <v>1069</v>
      </c>
      <c r="B1078" s="103">
        <v>0</v>
      </c>
      <c r="C1078" s="103">
        <v>601</v>
      </c>
      <c r="D1078" s="117"/>
      <c r="E1078" s="117">
        <v>-15.4102564102564</v>
      </c>
      <c r="F1078" s="103">
        <v>-39</v>
      </c>
    </row>
    <row r="1079" s="96" customFormat="1" spans="1:6">
      <c r="A1079" s="135" t="s">
        <v>1070</v>
      </c>
      <c r="B1079" s="134"/>
      <c r="C1079" s="103">
        <v>0</v>
      </c>
      <c r="D1079" s="123"/>
      <c r="E1079" s="117"/>
      <c r="F1079" s="103">
        <v>0</v>
      </c>
    </row>
    <row r="1080" s="96" customFormat="1" spans="1:6">
      <c r="A1080" s="135" t="s">
        <v>1071</v>
      </c>
      <c r="B1080" s="134"/>
      <c r="C1080" s="103">
        <v>601</v>
      </c>
      <c r="D1080" s="123"/>
      <c r="E1080" s="117">
        <v>-15.4102564102564</v>
      </c>
      <c r="F1080" s="103">
        <v>-39</v>
      </c>
    </row>
    <row r="1081" s="96" customFormat="1" spans="1:6">
      <c r="A1081" s="135" t="s">
        <v>1072</v>
      </c>
      <c r="B1081" s="134"/>
      <c r="C1081" s="103">
        <v>0</v>
      </c>
      <c r="D1081" s="123"/>
      <c r="E1081" s="117"/>
      <c r="F1081" s="103">
        <v>0</v>
      </c>
    </row>
    <row r="1082" s="96" customFormat="1" spans="1:6">
      <c r="A1082" s="135" t="s">
        <v>1073</v>
      </c>
      <c r="B1082" s="103">
        <v>3319</v>
      </c>
      <c r="C1082" s="103">
        <v>3266</v>
      </c>
      <c r="D1082" s="117">
        <v>0.984031334739379</v>
      </c>
      <c r="E1082" s="117">
        <v>1.02222222222222</v>
      </c>
      <c r="F1082" s="103">
        <v>3195</v>
      </c>
    </row>
    <row r="1083" s="96" customFormat="1" spans="1:6">
      <c r="A1083" s="135" t="s">
        <v>1074</v>
      </c>
      <c r="B1083" s="103">
        <v>3169</v>
      </c>
      <c r="C1083" s="103">
        <v>3266</v>
      </c>
      <c r="D1083" s="117">
        <v>1.030609024929</v>
      </c>
      <c r="E1083" s="117">
        <v>1.07257799671593</v>
      </c>
      <c r="F1083" s="103">
        <v>3045</v>
      </c>
    </row>
    <row r="1084" s="96" customFormat="1" spans="1:6">
      <c r="A1084" s="135" t="s">
        <v>206</v>
      </c>
      <c r="B1084" s="134"/>
      <c r="C1084" s="103">
        <v>358</v>
      </c>
      <c r="D1084" s="123"/>
      <c r="E1084" s="117">
        <v>0.964959568733154</v>
      </c>
      <c r="F1084" s="103">
        <v>371</v>
      </c>
    </row>
    <row r="1085" s="96" customFormat="1" spans="1:6">
      <c r="A1085" s="135" t="s">
        <v>207</v>
      </c>
      <c r="B1085" s="134"/>
      <c r="C1085" s="103">
        <v>28</v>
      </c>
      <c r="D1085" s="123"/>
      <c r="E1085" s="117"/>
      <c r="F1085" s="103">
        <v>0</v>
      </c>
    </row>
    <row r="1086" s="96" customFormat="1" spans="1:6">
      <c r="A1086" s="135" t="s">
        <v>208</v>
      </c>
      <c r="B1086" s="134"/>
      <c r="C1086" s="103">
        <v>0</v>
      </c>
      <c r="D1086" s="123"/>
      <c r="E1086" s="117"/>
      <c r="F1086" s="103">
        <v>0</v>
      </c>
    </row>
    <row r="1087" s="96" customFormat="1" spans="1:6">
      <c r="A1087" s="135" t="s">
        <v>1075</v>
      </c>
      <c r="B1087" s="134"/>
      <c r="C1087" s="103">
        <v>0</v>
      </c>
      <c r="D1087" s="123"/>
      <c r="E1087" s="117"/>
      <c r="F1087" s="103">
        <v>0</v>
      </c>
    </row>
    <row r="1088" s="96" customFormat="1" spans="1:6">
      <c r="A1088" s="135" t="s">
        <v>1076</v>
      </c>
      <c r="B1088" s="134"/>
      <c r="C1088" s="103">
        <v>0</v>
      </c>
      <c r="D1088" s="123"/>
      <c r="E1088" s="117"/>
      <c r="F1088" s="103">
        <v>0</v>
      </c>
    </row>
    <row r="1089" s="96" customFormat="1" spans="1:6">
      <c r="A1089" s="135" t="s">
        <v>1077</v>
      </c>
      <c r="B1089" s="134"/>
      <c r="C1089" s="103">
        <v>0</v>
      </c>
      <c r="D1089" s="123"/>
      <c r="E1089" s="117"/>
      <c r="F1089" s="103">
        <v>0</v>
      </c>
    </row>
    <row r="1090" s="96" customFormat="1" spans="1:6">
      <c r="A1090" s="135" t="s">
        <v>1078</v>
      </c>
      <c r="B1090" s="134"/>
      <c r="C1090" s="103">
        <v>0</v>
      </c>
      <c r="D1090" s="123"/>
      <c r="E1090" s="117"/>
      <c r="F1090" s="103">
        <v>0</v>
      </c>
    </row>
    <row r="1091" s="96" customFormat="1" spans="1:6">
      <c r="A1091" s="135" t="s">
        <v>1079</v>
      </c>
      <c r="B1091" s="134"/>
      <c r="C1091" s="103">
        <v>240</v>
      </c>
      <c r="D1091" s="123"/>
      <c r="E1091" s="117">
        <v>1</v>
      </c>
      <c r="F1091" s="103">
        <v>240</v>
      </c>
    </row>
    <row r="1092" s="96" customFormat="1" spans="1:6">
      <c r="A1092" s="135" t="s">
        <v>1080</v>
      </c>
      <c r="B1092" s="134"/>
      <c r="C1092" s="103">
        <v>0</v>
      </c>
      <c r="D1092" s="123"/>
      <c r="E1092" s="117"/>
      <c r="F1092" s="103">
        <v>0</v>
      </c>
    </row>
    <row r="1093" s="96" customFormat="1" spans="1:6">
      <c r="A1093" s="135" t="s">
        <v>1081</v>
      </c>
      <c r="B1093" s="134"/>
      <c r="C1093" s="103">
        <v>0</v>
      </c>
      <c r="D1093" s="123"/>
      <c r="E1093" s="117"/>
      <c r="F1093" s="103">
        <v>0</v>
      </c>
    </row>
    <row r="1094" s="96" customFormat="1" spans="1:6">
      <c r="A1094" s="135" t="s">
        <v>1082</v>
      </c>
      <c r="B1094" s="134"/>
      <c r="C1094" s="103">
        <v>2304</v>
      </c>
      <c r="D1094" s="123"/>
      <c r="E1094" s="117">
        <v>1</v>
      </c>
      <c r="F1094" s="103">
        <v>2304</v>
      </c>
    </row>
    <row r="1095" s="96" customFormat="1" spans="1:6">
      <c r="A1095" s="135" t="s">
        <v>1083</v>
      </c>
      <c r="B1095" s="134"/>
      <c r="C1095" s="103">
        <v>0</v>
      </c>
      <c r="D1095" s="123"/>
      <c r="E1095" s="117"/>
      <c r="F1095" s="103">
        <v>0</v>
      </c>
    </row>
    <row r="1096" s="96" customFormat="1" spans="1:6">
      <c r="A1096" s="135" t="s">
        <v>215</v>
      </c>
      <c r="B1096" s="134"/>
      <c r="C1096" s="103">
        <v>117</v>
      </c>
      <c r="D1096" s="123"/>
      <c r="E1096" s="117">
        <v>1.28571428571429</v>
      </c>
      <c r="F1096" s="103">
        <v>91</v>
      </c>
    </row>
    <row r="1097" s="96" customFormat="1" spans="1:6">
      <c r="A1097" s="135" t="s">
        <v>1084</v>
      </c>
      <c r="B1097" s="134"/>
      <c r="C1097" s="103">
        <v>219</v>
      </c>
      <c r="D1097" s="123"/>
      <c r="E1097" s="117">
        <v>5.61538461538461</v>
      </c>
      <c r="F1097" s="103">
        <v>39</v>
      </c>
    </row>
    <row r="1098" s="96" customFormat="1" spans="1:6">
      <c r="A1098" s="135" t="s">
        <v>1085</v>
      </c>
      <c r="B1098" s="103">
        <v>0</v>
      </c>
      <c r="C1098" s="103">
        <v>0</v>
      </c>
      <c r="D1098" s="117"/>
      <c r="E1098" s="117"/>
      <c r="F1098" s="103">
        <v>0</v>
      </c>
    </row>
    <row r="1099" s="96" customFormat="1" spans="1:6">
      <c r="A1099" s="135" t="s">
        <v>206</v>
      </c>
      <c r="B1099" s="134"/>
      <c r="C1099" s="103">
        <v>0</v>
      </c>
      <c r="D1099" s="123"/>
      <c r="E1099" s="117"/>
      <c r="F1099" s="103">
        <v>0</v>
      </c>
    </row>
    <row r="1100" s="96" customFormat="1" spans="1:6">
      <c r="A1100" s="135" t="s">
        <v>207</v>
      </c>
      <c r="B1100" s="134"/>
      <c r="C1100" s="103">
        <v>0</v>
      </c>
      <c r="D1100" s="123"/>
      <c r="E1100" s="117"/>
      <c r="F1100" s="103">
        <v>0</v>
      </c>
    </row>
    <row r="1101" s="96" customFormat="1" spans="1:6">
      <c r="A1101" s="135" t="s">
        <v>208</v>
      </c>
      <c r="B1101" s="134"/>
      <c r="C1101" s="103">
        <v>0</v>
      </c>
      <c r="D1101" s="123"/>
      <c r="E1101" s="117"/>
      <c r="F1101" s="103">
        <v>0</v>
      </c>
    </row>
    <row r="1102" s="96" customFormat="1" spans="1:6">
      <c r="A1102" s="135" t="s">
        <v>1086</v>
      </c>
      <c r="B1102" s="134"/>
      <c r="C1102" s="103">
        <v>0</v>
      </c>
      <c r="D1102" s="123"/>
      <c r="E1102" s="117"/>
      <c r="F1102" s="103">
        <v>0</v>
      </c>
    </row>
    <row r="1103" s="96" customFormat="1" spans="1:6">
      <c r="A1103" s="135" t="s">
        <v>1087</v>
      </c>
      <c r="B1103" s="134"/>
      <c r="C1103" s="103">
        <v>0</v>
      </c>
      <c r="D1103" s="123"/>
      <c r="E1103" s="117"/>
      <c r="F1103" s="103">
        <v>0</v>
      </c>
    </row>
    <row r="1104" s="96" customFormat="1" spans="1:6">
      <c r="A1104" s="135" t="s">
        <v>1088</v>
      </c>
      <c r="B1104" s="134"/>
      <c r="C1104" s="103">
        <v>0</v>
      </c>
      <c r="D1104" s="123"/>
      <c r="E1104" s="117"/>
      <c r="F1104" s="103">
        <v>0</v>
      </c>
    </row>
    <row r="1105" s="96" customFormat="1" spans="1:6">
      <c r="A1105" s="135" t="s">
        <v>1089</v>
      </c>
      <c r="B1105" s="134"/>
      <c r="C1105" s="103">
        <v>0</v>
      </c>
      <c r="D1105" s="123"/>
      <c r="E1105" s="117"/>
      <c r="F1105" s="103">
        <v>0</v>
      </c>
    </row>
    <row r="1106" s="96" customFormat="1" spans="1:6">
      <c r="A1106" s="135" t="s">
        <v>1090</v>
      </c>
      <c r="B1106" s="134"/>
      <c r="C1106" s="103">
        <v>0</v>
      </c>
      <c r="D1106" s="123"/>
      <c r="E1106" s="117"/>
      <c r="F1106" s="103">
        <v>0</v>
      </c>
    </row>
    <row r="1107" s="96" customFormat="1" spans="1:6">
      <c r="A1107" s="135" t="s">
        <v>1091</v>
      </c>
      <c r="B1107" s="134"/>
      <c r="C1107" s="103">
        <v>0</v>
      </c>
      <c r="D1107" s="123"/>
      <c r="E1107" s="117"/>
      <c r="F1107" s="103">
        <v>0</v>
      </c>
    </row>
    <row r="1108" s="96" customFormat="1" spans="1:6">
      <c r="A1108" s="135" t="s">
        <v>1092</v>
      </c>
      <c r="B1108" s="134"/>
      <c r="C1108" s="103">
        <v>0</v>
      </c>
      <c r="D1108" s="123"/>
      <c r="E1108" s="117"/>
      <c r="F1108" s="103">
        <v>0</v>
      </c>
    </row>
    <row r="1109" s="96" customFormat="1" spans="1:6">
      <c r="A1109" s="135" t="s">
        <v>1093</v>
      </c>
      <c r="B1109" s="134"/>
      <c r="C1109" s="103">
        <v>0</v>
      </c>
      <c r="D1109" s="123"/>
      <c r="E1109" s="117"/>
      <c r="F1109" s="103">
        <v>0</v>
      </c>
    </row>
    <row r="1110" s="96" customFormat="1" spans="1:6">
      <c r="A1110" s="135" t="s">
        <v>215</v>
      </c>
      <c r="B1110" s="134"/>
      <c r="C1110" s="103">
        <v>0</v>
      </c>
      <c r="D1110" s="123"/>
      <c r="E1110" s="117"/>
      <c r="F1110" s="103">
        <v>0</v>
      </c>
    </row>
    <row r="1111" s="96" customFormat="1" spans="1:6">
      <c r="A1111" s="135" t="s">
        <v>1094</v>
      </c>
      <c r="B1111" s="134"/>
      <c r="C1111" s="103">
        <v>0</v>
      </c>
      <c r="D1111" s="123"/>
      <c r="E1111" s="117"/>
      <c r="F1111" s="103">
        <v>0</v>
      </c>
    </row>
    <row r="1112" s="96" customFormat="1" spans="1:6">
      <c r="A1112" s="135" t="s">
        <v>1095</v>
      </c>
      <c r="B1112" s="103">
        <v>0</v>
      </c>
      <c r="C1112" s="103">
        <v>0</v>
      </c>
      <c r="D1112" s="117"/>
      <c r="E1112" s="117"/>
      <c r="F1112" s="103">
        <v>0</v>
      </c>
    </row>
    <row r="1113" s="96" customFormat="1" spans="1:6">
      <c r="A1113" s="135" t="s">
        <v>1096</v>
      </c>
      <c r="B1113" s="134"/>
      <c r="C1113" s="103">
        <v>0</v>
      </c>
      <c r="D1113" s="123"/>
      <c r="E1113" s="117"/>
      <c r="F1113" s="103">
        <v>0</v>
      </c>
    </row>
    <row r="1114" s="96" customFormat="1" spans="1:6">
      <c r="A1114" s="135" t="s">
        <v>1097</v>
      </c>
      <c r="B1114" s="134"/>
      <c r="C1114" s="103">
        <v>0</v>
      </c>
      <c r="D1114" s="123"/>
      <c r="E1114" s="117"/>
      <c r="F1114" s="103">
        <v>0</v>
      </c>
    </row>
    <row r="1115" s="96" customFormat="1" spans="1:6">
      <c r="A1115" s="135" t="s">
        <v>1098</v>
      </c>
      <c r="B1115" s="134"/>
      <c r="C1115" s="103">
        <v>0</v>
      </c>
      <c r="D1115" s="123"/>
      <c r="E1115" s="117"/>
      <c r="F1115" s="103">
        <v>0</v>
      </c>
    </row>
    <row r="1116" s="96" customFormat="1" spans="1:6">
      <c r="A1116" s="135" t="s">
        <v>1099</v>
      </c>
      <c r="B1116" s="134"/>
      <c r="C1116" s="103">
        <v>0</v>
      </c>
      <c r="D1116" s="123"/>
      <c r="E1116" s="117"/>
      <c r="F1116" s="103">
        <v>0</v>
      </c>
    </row>
    <row r="1117" s="96" customFormat="1" spans="1:6">
      <c r="A1117" s="135" t="s">
        <v>1100</v>
      </c>
      <c r="B1117" s="103">
        <v>150</v>
      </c>
      <c r="C1117" s="103">
        <v>0</v>
      </c>
      <c r="D1117" s="117">
        <v>0</v>
      </c>
      <c r="E1117" s="117">
        <v>0</v>
      </c>
      <c r="F1117" s="103">
        <v>150</v>
      </c>
    </row>
    <row r="1118" s="96" customFormat="1" spans="1:6">
      <c r="A1118" s="135" t="s">
        <v>1101</v>
      </c>
      <c r="B1118" s="134"/>
      <c r="C1118" s="103">
        <v>0</v>
      </c>
      <c r="D1118" s="123"/>
      <c r="E1118" s="117"/>
      <c r="F1118" s="103">
        <v>0</v>
      </c>
    </row>
    <row r="1119" s="96" customFormat="1" spans="1:6">
      <c r="A1119" s="135" t="s">
        <v>1102</v>
      </c>
      <c r="B1119" s="134"/>
      <c r="C1119" s="103">
        <v>0</v>
      </c>
      <c r="D1119" s="123"/>
      <c r="E1119" s="117"/>
      <c r="F1119" s="103">
        <v>0</v>
      </c>
    </row>
    <row r="1120" s="96" customFormat="1" spans="1:6">
      <c r="A1120" s="135" t="s">
        <v>1103</v>
      </c>
      <c r="B1120" s="134"/>
      <c r="C1120" s="103">
        <v>0</v>
      </c>
      <c r="D1120" s="123"/>
      <c r="E1120" s="117">
        <v>0</v>
      </c>
      <c r="F1120" s="103">
        <v>150</v>
      </c>
    </row>
    <row r="1121" s="96" customFormat="1" spans="1:6">
      <c r="A1121" s="135" t="s">
        <v>1104</v>
      </c>
      <c r="B1121" s="134"/>
      <c r="C1121" s="103">
        <v>0</v>
      </c>
      <c r="D1121" s="123"/>
      <c r="E1121" s="117"/>
      <c r="F1121" s="103">
        <v>0</v>
      </c>
    </row>
    <row r="1122" s="96" customFormat="1" spans="1:6">
      <c r="A1122" s="135" t="s">
        <v>1105</v>
      </c>
      <c r="B1122" s="134"/>
      <c r="C1122" s="103">
        <v>0</v>
      </c>
      <c r="D1122" s="123"/>
      <c r="E1122" s="117"/>
      <c r="F1122" s="103">
        <v>0</v>
      </c>
    </row>
    <row r="1123" s="96" customFormat="1" spans="1:6">
      <c r="A1123" s="135" t="s">
        <v>1106</v>
      </c>
      <c r="B1123" s="103">
        <v>0</v>
      </c>
      <c r="C1123" s="103">
        <v>0</v>
      </c>
      <c r="D1123" s="117"/>
      <c r="E1123" s="117"/>
      <c r="F1123" s="103">
        <v>0</v>
      </c>
    </row>
    <row r="1124" s="96" customFormat="1" spans="1:6">
      <c r="A1124" s="135" t="s">
        <v>1107</v>
      </c>
      <c r="B1124" s="134"/>
      <c r="C1124" s="103">
        <v>0</v>
      </c>
      <c r="D1124" s="123"/>
      <c r="E1124" s="117"/>
      <c r="F1124" s="103">
        <v>0</v>
      </c>
    </row>
    <row r="1125" s="96" customFormat="1" spans="1:6">
      <c r="A1125" s="135" t="s">
        <v>1108</v>
      </c>
      <c r="B1125" s="134"/>
      <c r="C1125" s="103">
        <v>0</v>
      </c>
      <c r="D1125" s="123"/>
      <c r="E1125" s="117"/>
      <c r="F1125" s="103">
        <v>0</v>
      </c>
    </row>
    <row r="1126" s="96" customFormat="1" spans="1:6">
      <c r="A1126" s="135" t="s">
        <v>1109</v>
      </c>
      <c r="B1126" s="134"/>
      <c r="C1126" s="103">
        <v>0</v>
      </c>
      <c r="D1126" s="123"/>
      <c r="E1126" s="117"/>
      <c r="F1126" s="103">
        <v>0</v>
      </c>
    </row>
    <row r="1127" s="96" customFormat="1" spans="1:6">
      <c r="A1127" s="135" t="s">
        <v>1110</v>
      </c>
      <c r="B1127" s="134"/>
      <c r="C1127" s="103">
        <v>0</v>
      </c>
      <c r="D1127" s="123"/>
      <c r="E1127" s="117"/>
      <c r="F1127" s="103">
        <v>0</v>
      </c>
    </row>
    <row r="1128" s="96" customFormat="1" spans="1:6">
      <c r="A1128" s="135" t="s">
        <v>1111</v>
      </c>
      <c r="B1128" s="134"/>
      <c r="C1128" s="103">
        <v>0</v>
      </c>
      <c r="D1128" s="123"/>
      <c r="E1128" s="117"/>
      <c r="F1128" s="103">
        <v>0</v>
      </c>
    </row>
    <row r="1129" s="96" customFormat="1" spans="1:6">
      <c r="A1129" s="135" t="s">
        <v>1112</v>
      </c>
      <c r="B1129" s="134"/>
      <c r="C1129" s="103">
        <v>0</v>
      </c>
      <c r="D1129" s="123"/>
      <c r="E1129" s="117"/>
      <c r="F1129" s="103">
        <v>0</v>
      </c>
    </row>
    <row r="1130" s="96" customFormat="1" spans="1:6">
      <c r="A1130" s="135" t="s">
        <v>1113</v>
      </c>
      <c r="B1130" s="134"/>
      <c r="C1130" s="103">
        <v>0</v>
      </c>
      <c r="D1130" s="123"/>
      <c r="E1130" s="117"/>
      <c r="F1130" s="103">
        <v>0</v>
      </c>
    </row>
    <row r="1131" s="96" customFormat="1" spans="1:6">
      <c r="A1131" s="135" t="s">
        <v>1114</v>
      </c>
      <c r="B1131" s="134"/>
      <c r="C1131" s="103">
        <v>0</v>
      </c>
      <c r="D1131" s="123"/>
      <c r="E1131" s="117"/>
      <c r="F1131" s="103">
        <v>0</v>
      </c>
    </row>
    <row r="1132" s="96" customFormat="1" spans="1:6">
      <c r="A1132" s="135" t="s">
        <v>1115</v>
      </c>
      <c r="B1132" s="134"/>
      <c r="C1132" s="103">
        <v>0</v>
      </c>
      <c r="D1132" s="123"/>
      <c r="E1132" s="117"/>
      <c r="F1132" s="103">
        <v>0</v>
      </c>
    </row>
    <row r="1133" s="96" customFormat="1" spans="1:6">
      <c r="A1133" s="135" t="s">
        <v>1116</v>
      </c>
      <c r="B1133" s="134"/>
      <c r="C1133" s="103">
        <v>0</v>
      </c>
      <c r="D1133" s="123"/>
      <c r="E1133" s="117"/>
      <c r="F1133" s="103">
        <v>0</v>
      </c>
    </row>
    <row r="1134" s="96" customFormat="1" spans="1:6">
      <c r="A1134" s="135" t="s">
        <v>1117</v>
      </c>
      <c r="B1134" s="134"/>
      <c r="C1134" s="103">
        <v>0</v>
      </c>
      <c r="D1134" s="123"/>
      <c r="E1134" s="117"/>
      <c r="F1134" s="103">
        <v>0</v>
      </c>
    </row>
    <row r="1135" s="96" customFormat="1" spans="1:6">
      <c r="A1135" s="135" t="s">
        <v>1118</v>
      </c>
      <c r="B1135" s="103">
        <v>12000</v>
      </c>
      <c r="C1135" s="133"/>
      <c r="D1135" s="123"/>
      <c r="E1135" s="123"/>
      <c r="F1135" s="133"/>
    </row>
    <row r="1136" s="96" customFormat="1" spans="1:6">
      <c r="A1136" s="135" t="s">
        <v>1119</v>
      </c>
      <c r="B1136" s="103">
        <v>256</v>
      </c>
      <c r="C1136" s="103">
        <v>1595</v>
      </c>
      <c r="D1136" s="117">
        <v>6.23046875</v>
      </c>
      <c r="E1136" s="117">
        <v>5.99624060150376</v>
      </c>
      <c r="F1136" s="103">
        <v>266</v>
      </c>
    </row>
    <row r="1137" s="96" customFormat="1" spans="1:6">
      <c r="A1137" s="135" t="s">
        <v>1120</v>
      </c>
      <c r="B1137" s="103">
        <v>0</v>
      </c>
      <c r="C1137" s="133"/>
      <c r="D1137" s="123"/>
      <c r="E1137" s="123"/>
      <c r="F1137" s="123"/>
    </row>
    <row r="1138" s="96" customFormat="1" spans="1:6">
      <c r="A1138" s="135" t="s">
        <v>1121</v>
      </c>
      <c r="B1138" s="103">
        <v>256</v>
      </c>
      <c r="C1138" s="103">
        <v>1595</v>
      </c>
      <c r="D1138" s="117">
        <v>6.23046875</v>
      </c>
      <c r="E1138" s="117">
        <v>5.99624060150376</v>
      </c>
      <c r="F1138" s="117">
        <v>266</v>
      </c>
    </row>
    <row r="1139" s="96" customFormat="1" spans="1:6">
      <c r="A1139" s="135" t="s">
        <v>1122</v>
      </c>
      <c r="B1139" s="134"/>
      <c r="C1139" s="103">
        <v>1595</v>
      </c>
      <c r="D1139" s="123"/>
      <c r="E1139" s="117">
        <v>5.99624060150376</v>
      </c>
      <c r="F1139" s="117">
        <v>266</v>
      </c>
    </row>
    <row r="1140" s="96" customFormat="1" spans="1:6">
      <c r="A1140" s="135" t="s">
        <v>1123</v>
      </c>
      <c r="B1140" s="103">
        <v>66463</v>
      </c>
      <c r="C1140" s="103">
        <v>62852</v>
      </c>
      <c r="D1140" s="117">
        <v>0.945669018852595</v>
      </c>
      <c r="E1140" s="117">
        <v>1.58701141298859</v>
      </c>
      <c r="F1140" s="117">
        <v>39604</v>
      </c>
    </row>
    <row r="1141" s="96" customFormat="1" spans="1:6">
      <c r="A1141" s="135" t="s">
        <v>1124</v>
      </c>
      <c r="B1141" s="103">
        <v>0</v>
      </c>
      <c r="C1141" s="103">
        <v>0</v>
      </c>
      <c r="D1141" s="117"/>
      <c r="E1141" s="117"/>
      <c r="F1141" s="117">
        <v>0</v>
      </c>
    </row>
    <row r="1142" s="96" customFormat="1" spans="1:6">
      <c r="A1142" s="135" t="s">
        <v>1125</v>
      </c>
      <c r="B1142" s="103">
        <v>0</v>
      </c>
      <c r="C1142" s="103">
        <v>0</v>
      </c>
      <c r="D1142" s="117"/>
      <c r="E1142" s="117"/>
      <c r="F1142" s="117">
        <v>0</v>
      </c>
    </row>
    <row r="1143" s="96" customFormat="1" spans="1:6">
      <c r="A1143" s="135" t="s">
        <v>1126</v>
      </c>
      <c r="B1143" s="103">
        <v>66463</v>
      </c>
      <c r="C1143" s="103">
        <v>62852</v>
      </c>
      <c r="D1143" s="117">
        <v>0.945669018852595</v>
      </c>
      <c r="E1143" s="117">
        <v>1.58701141298859</v>
      </c>
      <c r="F1143" s="117">
        <v>39604</v>
      </c>
    </row>
    <row r="1144" s="96" customFormat="1" spans="1:6">
      <c r="A1144" s="135" t="s">
        <v>1127</v>
      </c>
      <c r="B1144" s="134"/>
      <c r="C1144" s="103">
        <v>62852</v>
      </c>
      <c r="D1144" s="117"/>
      <c r="E1144" s="117">
        <v>1.58982141953761</v>
      </c>
      <c r="F1144" s="117">
        <v>39534</v>
      </c>
    </row>
    <row r="1145" s="96" customFormat="1" spans="1:6">
      <c r="A1145" s="135" t="s">
        <v>1128</v>
      </c>
      <c r="B1145" s="134"/>
      <c r="C1145" s="103">
        <v>0</v>
      </c>
      <c r="D1145" s="117"/>
      <c r="E1145" s="117"/>
      <c r="F1145" s="117">
        <v>0</v>
      </c>
    </row>
    <row r="1146" s="96" customFormat="1" spans="1:6">
      <c r="A1146" s="135" t="s">
        <v>1129</v>
      </c>
      <c r="B1146" s="134"/>
      <c r="C1146" s="103">
        <v>0</v>
      </c>
      <c r="D1146" s="117"/>
      <c r="E1146" s="117"/>
      <c r="F1146" s="117">
        <v>0</v>
      </c>
    </row>
    <row r="1147" s="96" customFormat="1" spans="1:6">
      <c r="A1147" s="135" t="s">
        <v>1130</v>
      </c>
      <c r="B1147" s="134"/>
      <c r="C1147" s="103">
        <v>0</v>
      </c>
      <c r="D1147" s="117"/>
      <c r="E1147" s="117">
        <v>0</v>
      </c>
      <c r="F1147" s="117">
        <v>70</v>
      </c>
    </row>
    <row r="1148" s="96" customFormat="1" spans="1:6">
      <c r="A1148" s="135" t="s">
        <v>1131</v>
      </c>
      <c r="B1148" s="103">
        <v>260</v>
      </c>
      <c r="C1148" s="103">
        <v>269</v>
      </c>
      <c r="D1148" s="123"/>
      <c r="E1148" s="117">
        <v>0.579741379310345</v>
      </c>
      <c r="F1148" s="117">
        <v>464</v>
      </c>
    </row>
    <row r="1149" s="96" customFormat="1" spans="1:6">
      <c r="A1149" s="135" t="s">
        <v>1132</v>
      </c>
      <c r="B1149" s="103">
        <v>0</v>
      </c>
      <c r="C1149" s="103">
        <v>0</v>
      </c>
      <c r="D1149" s="123"/>
      <c r="E1149" s="117"/>
      <c r="F1149" s="117">
        <v>0</v>
      </c>
    </row>
    <row r="1150" s="96" customFormat="1" spans="1:6">
      <c r="A1150" s="135" t="s">
        <v>1133</v>
      </c>
      <c r="B1150" s="103">
        <v>0</v>
      </c>
      <c r="C1150" s="103">
        <v>0</v>
      </c>
      <c r="D1150" s="123"/>
      <c r="E1150" s="117"/>
      <c r="F1150" s="117">
        <v>0</v>
      </c>
    </row>
    <row r="1151" s="96" customFormat="1" spans="1:6">
      <c r="A1151" s="135" t="s">
        <v>1134</v>
      </c>
      <c r="B1151" s="103">
        <v>260</v>
      </c>
      <c r="C1151" s="103">
        <v>269</v>
      </c>
      <c r="D1151" s="123"/>
      <c r="E1151" s="117">
        <v>0.579741379310345</v>
      </c>
      <c r="F1151" s="117">
        <v>464</v>
      </c>
    </row>
    <row r="1152" s="96" customFormat="1" spans="1:6">
      <c r="A1152" s="135"/>
      <c r="B1152" s="109"/>
      <c r="C1152" s="109"/>
      <c r="D1152" s="119"/>
      <c r="E1152" s="119"/>
      <c r="F1152" s="119"/>
    </row>
    <row r="1153" s="96" customFormat="1" spans="1:6">
      <c r="A1153" s="135" t="s">
        <v>81</v>
      </c>
      <c r="B1153" s="112"/>
      <c r="C1153" s="103">
        <v>619645</v>
      </c>
      <c r="D1153" s="123"/>
      <c r="E1153" s="117">
        <v>1.02662469452843</v>
      </c>
      <c r="F1153" s="117">
        <v>603575</v>
      </c>
    </row>
    <row r="1154" s="96" customFormat="1"/>
  </sheetData>
  <autoFilter ref="A4:F1151"/>
  <mergeCells count="2">
    <mergeCell ref="A2:F2"/>
    <mergeCell ref="A3:F3"/>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H107"/>
  <sheetViews>
    <sheetView workbookViewId="0">
      <selection activeCell="B4" sqref="A4:F34"/>
    </sheetView>
  </sheetViews>
  <sheetFormatPr defaultColWidth="9" defaultRowHeight="14.25" outlineLevelCol="7"/>
  <cols>
    <col min="1" max="1" width="34.125" style="96" customWidth="1"/>
    <col min="2" max="2" width="14.25" style="96" customWidth="1"/>
    <col min="3" max="3" width="11.75" style="96" customWidth="1"/>
    <col min="4" max="4" width="12.5" style="96" customWidth="1"/>
    <col min="5" max="5" width="14.25" style="96" customWidth="1"/>
    <col min="6" max="6" width="8.625" style="96" customWidth="1"/>
    <col min="7" max="7" width="25.625" style="97" hidden="1" customWidth="1"/>
    <col min="8" max="8" width="10.75" style="97" hidden="1" customWidth="1"/>
    <col min="9" max="9" width="9" style="97" customWidth="1"/>
    <col min="10" max="16384" width="9" style="97"/>
  </cols>
  <sheetData>
    <row r="1" customFormat="1" ht="13.5" spans="1:1">
      <c r="A1" t="s">
        <v>1227</v>
      </c>
    </row>
    <row r="2" s="96" customFormat="1" ht="22.5" spans="1:6">
      <c r="A2" s="98" t="s">
        <v>1228</v>
      </c>
      <c r="B2" s="98"/>
      <c r="C2" s="98"/>
      <c r="D2" s="98"/>
      <c r="E2" s="98"/>
      <c r="F2" s="98"/>
    </row>
    <row r="3" s="96" customFormat="1" ht="22.5" spans="1:6">
      <c r="A3" s="98"/>
      <c r="B3" s="98"/>
      <c r="C3" s="98"/>
      <c r="D3" s="98"/>
      <c r="E3" s="98"/>
      <c r="F3" s="98"/>
    </row>
    <row r="4" s="96" customFormat="1" spans="1:6">
      <c r="A4" s="99" t="s">
        <v>102</v>
      </c>
      <c r="B4" s="99"/>
      <c r="C4" s="99"/>
      <c r="D4" s="99"/>
      <c r="E4" s="99"/>
      <c r="F4" s="99"/>
    </row>
    <row r="5" s="96" customFormat="1" ht="24" spans="1:7">
      <c r="A5" s="100" t="s">
        <v>45</v>
      </c>
      <c r="B5" s="100" t="s">
        <v>46</v>
      </c>
      <c r="C5" s="100" t="s">
        <v>47</v>
      </c>
      <c r="D5" s="101" t="s">
        <v>48</v>
      </c>
      <c r="E5" s="101" t="s">
        <v>49</v>
      </c>
      <c r="F5" s="100" t="s">
        <v>50</v>
      </c>
      <c r="G5" s="151">
        <f>SUM(F7,F12,F49,F52)</f>
        <v>217851</v>
      </c>
    </row>
    <row r="6" s="96" customFormat="1" spans="1:8">
      <c r="A6" s="152" t="s">
        <v>181</v>
      </c>
      <c r="B6" s="103">
        <v>282725</v>
      </c>
      <c r="C6" s="104">
        <v>257691</v>
      </c>
      <c r="D6" s="130">
        <v>0.911454593686444</v>
      </c>
      <c r="E6" s="130">
        <v>1.18287728768746</v>
      </c>
      <c r="F6" s="106">
        <f>H107</f>
        <v>217851</v>
      </c>
      <c r="G6" s="153" t="s">
        <v>1229</v>
      </c>
      <c r="H6" s="154">
        <v>149571</v>
      </c>
    </row>
    <row r="7" s="96" customFormat="1" spans="1:8">
      <c r="A7" s="155" t="s">
        <v>1230</v>
      </c>
      <c r="B7" s="103">
        <v>101296</v>
      </c>
      <c r="C7" s="104">
        <v>101296</v>
      </c>
      <c r="D7" s="130">
        <v>1</v>
      </c>
      <c r="E7" s="130">
        <v>0.677243583314947</v>
      </c>
      <c r="F7" s="106">
        <f>H6</f>
        <v>149571</v>
      </c>
      <c r="G7" s="153" t="s">
        <v>1231</v>
      </c>
      <c r="H7" s="154">
        <v>33916</v>
      </c>
    </row>
    <row r="8" s="96" customFormat="1" spans="1:8">
      <c r="A8" s="135" t="s">
        <v>1232</v>
      </c>
      <c r="B8" s="103">
        <v>67581</v>
      </c>
      <c r="C8" s="104">
        <v>67581</v>
      </c>
      <c r="D8" s="130">
        <v>1</v>
      </c>
      <c r="E8" s="130">
        <v>0.579502482442827</v>
      </c>
      <c r="F8" s="156">
        <f>SUM(H7:H9)+H12</f>
        <v>116619</v>
      </c>
      <c r="G8" s="153" t="s">
        <v>1233</v>
      </c>
      <c r="H8" s="154">
        <v>32790</v>
      </c>
    </row>
    <row r="9" s="96" customFormat="1" spans="1:8">
      <c r="A9" s="135" t="s">
        <v>1234</v>
      </c>
      <c r="B9" s="103">
        <v>23987</v>
      </c>
      <c r="C9" s="104">
        <v>23987</v>
      </c>
      <c r="D9" s="130">
        <v>1</v>
      </c>
      <c r="E9" s="130">
        <v>0.811111486829202</v>
      </c>
      <c r="F9" s="156">
        <f>H10+H13+H14</f>
        <v>29573</v>
      </c>
      <c r="G9" s="153" t="s">
        <v>1235</v>
      </c>
      <c r="H9" s="154">
        <v>35097</v>
      </c>
    </row>
    <row r="10" s="96" customFormat="1" spans="1:8">
      <c r="A10" s="135" t="s">
        <v>1236</v>
      </c>
      <c r="B10" s="103">
        <v>6588</v>
      </c>
      <c r="C10" s="104">
        <v>6588</v>
      </c>
      <c r="D10" s="130">
        <v>1</v>
      </c>
      <c r="E10" s="130"/>
      <c r="F10" s="106">
        <v>0</v>
      </c>
      <c r="G10" s="153" t="s">
        <v>1237</v>
      </c>
      <c r="H10" s="154">
        <v>14859</v>
      </c>
    </row>
    <row r="11" s="96" customFormat="1" spans="1:8">
      <c r="A11" s="135" t="s">
        <v>1238</v>
      </c>
      <c r="B11" s="103">
        <v>3140</v>
      </c>
      <c r="C11" s="104">
        <v>3140</v>
      </c>
      <c r="D11" s="130">
        <v>1</v>
      </c>
      <c r="E11" s="130">
        <v>0.929269014501332</v>
      </c>
      <c r="F11" s="156">
        <f>H11+H15</f>
        <v>3379</v>
      </c>
      <c r="G11" s="153" t="s">
        <v>1239</v>
      </c>
      <c r="H11" s="154">
        <v>1</v>
      </c>
    </row>
    <row r="12" s="96" customFormat="1" spans="1:8">
      <c r="A12" s="155" t="s">
        <v>1240</v>
      </c>
      <c r="B12" s="103">
        <v>36620</v>
      </c>
      <c r="C12" s="104">
        <v>36620</v>
      </c>
      <c r="D12" s="130">
        <v>1</v>
      </c>
      <c r="E12" s="130">
        <v>1.26655829557638</v>
      </c>
      <c r="F12" s="106">
        <f>H16</f>
        <v>28913</v>
      </c>
      <c r="G12" s="153" t="s">
        <v>1241</v>
      </c>
      <c r="H12" s="154">
        <v>14816</v>
      </c>
    </row>
    <row r="13" s="96" customFormat="1" spans="1:8">
      <c r="A13" s="135" t="s">
        <v>1242</v>
      </c>
      <c r="B13" s="103">
        <v>19442</v>
      </c>
      <c r="C13" s="104">
        <v>19442</v>
      </c>
      <c r="D13" s="130">
        <v>1</v>
      </c>
      <c r="E13" s="130">
        <v>8.09745939192003</v>
      </c>
      <c r="F13" s="156">
        <f>H17</f>
        <v>2401</v>
      </c>
      <c r="G13" s="153" t="s">
        <v>1243</v>
      </c>
      <c r="H13" s="154">
        <v>14706</v>
      </c>
    </row>
    <row r="14" s="96" customFormat="1" spans="1:8">
      <c r="A14" s="135" t="s">
        <v>1244</v>
      </c>
      <c r="B14" s="103">
        <v>892</v>
      </c>
      <c r="C14" s="104">
        <v>892</v>
      </c>
      <c r="D14" s="130">
        <v>1</v>
      </c>
      <c r="E14" s="130">
        <v>3.59677419354839</v>
      </c>
      <c r="F14" s="156">
        <f>H30</f>
        <v>248</v>
      </c>
      <c r="G14" s="153" t="s">
        <v>1245</v>
      </c>
      <c r="H14" s="154">
        <v>8</v>
      </c>
    </row>
    <row r="15" s="96" customFormat="1" spans="1:8">
      <c r="A15" s="135" t="s">
        <v>1246</v>
      </c>
      <c r="B15" s="103">
        <v>1430</v>
      </c>
      <c r="C15" s="104">
        <v>1430</v>
      </c>
      <c r="D15" s="130">
        <v>1</v>
      </c>
      <c r="E15" s="130">
        <v>3.90710382513661</v>
      </c>
      <c r="F15" s="156">
        <f>H31</f>
        <v>366</v>
      </c>
      <c r="G15" s="153" t="s">
        <v>1238</v>
      </c>
      <c r="H15" s="154">
        <v>3378</v>
      </c>
    </row>
    <row r="16" s="96" customFormat="1" spans="1:8">
      <c r="A16" s="135" t="s">
        <v>1247</v>
      </c>
      <c r="B16" s="103">
        <v>168</v>
      </c>
      <c r="C16" s="104">
        <v>168</v>
      </c>
      <c r="D16" s="130">
        <v>1</v>
      </c>
      <c r="E16" s="130">
        <v>0.198581560283688</v>
      </c>
      <c r="F16" s="156">
        <f>H33</f>
        <v>846</v>
      </c>
      <c r="G16" s="153" t="s">
        <v>1248</v>
      </c>
      <c r="H16" s="154">
        <v>28913</v>
      </c>
    </row>
    <row r="17" s="96" customFormat="1" spans="1:8">
      <c r="A17" s="135" t="s">
        <v>1249</v>
      </c>
      <c r="B17" s="103">
        <v>7209</v>
      </c>
      <c r="C17" s="104">
        <v>7209</v>
      </c>
      <c r="D17" s="130">
        <v>1</v>
      </c>
      <c r="E17" s="130">
        <v>9.24230769230769</v>
      </c>
      <c r="F17" s="156">
        <f>H37</f>
        <v>780</v>
      </c>
      <c r="G17" s="153" t="s">
        <v>1250</v>
      </c>
      <c r="H17" s="154">
        <v>2401</v>
      </c>
    </row>
    <row r="18" s="96" customFormat="1" spans="1:8">
      <c r="A18" s="135" t="s">
        <v>1251</v>
      </c>
      <c r="B18" s="103">
        <v>817</v>
      </c>
      <c r="C18" s="104">
        <v>817</v>
      </c>
      <c r="D18" s="130">
        <v>1</v>
      </c>
      <c r="E18" s="130">
        <v>1.57722007722008</v>
      </c>
      <c r="F18" s="156">
        <f>H32</f>
        <v>518</v>
      </c>
      <c r="G18" s="153" t="s">
        <v>1252</v>
      </c>
      <c r="H18" s="154">
        <v>322</v>
      </c>
    </row>
    <row r="19" s="96" customFormat="1" spans="1:8">
      <c r="A19" s="135" t="s">
        <v>1253</v>
      </c>
      <c r="B19" s="103">
        <v>39</v>
      </c>
      <c r="C19" s="104">
        <v>39</v>
      </c>
      <c r="D19" s="130">
        <v>1</v>
      </c>
      <c r="E19" s="130">
        <v>0.419354838709677</v>
      </c>
      <c r="F19" s="156">
        <f>H27</f>
        <v>93</v>
      </c>
      <c r="G19" s="153" t="s">
        <v>1254</v>
      </c>
      <c r="H19" s="154">
        <v>11</v>
      </c>
    </row>
    <row r="20" s="96" customFormat="1" spans="1:8">
      <c r="A20" s="135" t="s">
        <v>1255</v>
      </c>
      <c r="B20" s="103">
        <v>1024</v>
      </c>
      <c r="C20" s="104">
        <v>1024</v>
      </c>
      <c r="D20" s="130">
        <v>1</v>
      </c>
      <c r="E20" s="130">
        <v>0.741491672700941</v>
      </c>
      <c r="F20" s="156">
        <f>H40</f>
        <v>1381</v>
      </c>
      <c r="G20" s="153" t="s">
        <v>1256</v>
      </c>
      <c r="H20" s="154">
        <v>24</v>
      </c>
    </row>
    <row r="21" s="96" customFormat="1" spans="1:8">
      <c r="A21" s="135" t="s">
        <v>1257</v>
      </c>
      <c r="B21" s="103">
        <v>1009</v>
      </c>
      <c r="C21" s="104">
        <v>1009</v>
      </c>
      <c r="D21" s="130">
        <v>1</v>
      </c>
      <c r="E21" s="130">
        <v>0.663379355687048</v>
      </c>
      <c r="F21" s="156">
        <f>H28</f>
        <v>1521</v>
      </c>
      <c r="G21" s="153" t="s">
        <v>1258</v>
      </c>
      <c r="H21" s="154">
        <v>569</v>
      </c>
    </row>
    <row r="22" s="96" customFormat="1" spans="1:8">
      <c r="A22" s="135" t="s">
        <v>1259</v>
      </c>
      <c r="B22" s="103">
        <v>4590</v>
      </c>
      <c r="C22" s="104">
        <v>4590</v>
      </c>
      <c r="D22" s="130">
        <v>1</v>
      </c>
      <c r="E22" s="130">
        <v>0.22110891661448</v>
      </c>
      <c r="F22" s="156">
        <f>F12-SUM(F13:F21)</f>
        <v>20759</v>
      </c>
      <c r="G22" s="153" t="s">
        <v>1260</v>
      </c>
      <c r="H22" s="154">
        <v>901</v>
      </c>
    </row>
    <row r="23" s="96" customFormat="1" spans="1:8">
      <c r="A23" s="155" t="s">
        <v>1261</v>
      </c>
      <c r="B23" s="103">
        <v>0</v>
      </c>
      <c r="C23" s="104">
        <v>537</v>
      </c>
      <c r="D23" s="130"/>
      <c r="E23" s="130"/>
      <c r="F23" s="157">
        <v>0</v>
      </c>
      <c r="G23" s="153" t="s">
        <v>1262</v>
      </c>
      <c r="H23" s="154">
        <v>439</v>
      </c>
    </row>
    <row r="24" s="96" customFormat="1" spans="1:8">
      <c r="A24" s="135" t="s">
        <v>1263</v>
      </c>
      <c r="B24" s="103">
        <v>0</v>
      </c>
      <c r="C24" s="104">
        <v>0</v>
      </c>
      <c r="D24" s="130"/>
      <c r="E24" s="130"/>
      <c r="F24" s="106">
        <v>0</v>
      </c>
      <c r="G24" s="153" t="s">
        <v>1264</v>
      </c>
      <c r="H24" s="154">
        <v>0</v>
      </c>
    </row>
    <row r="25" s="96" customFormat="1" spans="1:8">
      <c r="A25" s="135" t="s">
        <v>1265</v>
      </c>
      <c r="B25" s="103">
        <v>0</v>
      </c>
      <c r="C25" s="104">
        <v>0</v>
      </c>
      <c r="D25" s="130"/>
      <c r="E25" s="130"/>
      <c r="F25" s="106">
        <v>0</v>
      </c>
      <c r="G25" s="153" t="s">
        <v>1266</v>
      </c>
      <c r="H25" s="154">
        <v>2306</v>
      </c>
    </row>
    <row r="26" s="96" customFormat="1" spans="1:8">
      <c r="A26" s="135" t="s">
        <v>1267</v>
      </c>
      <c r="B26" s="103">
        <v>0</v>
      </c>
      <c r="C26" s="104">
        <v>0</v>
      </c>
      <c r="D26" s="130"/>
      <c r="E26" s="130"/>
      <c r="F26" s="106">
        <v>0</v>
      </c>
      <c r="G26" s="153" t="s">
        <v>1268</v>
      </c>
      <c r="H26" s="154">
        <v>2567</v>
      </c>
    </row>
    <row r="27" s="96" customFormat="1" spans="1:8">
      <c r="A27" s="135" t="s">
        <v>1269</v>
      </c>
      <c r="B27" s="103">
        <v>0</v>
      </c>
      <c r="C27" s="104">
        <v>0</v>
      </c>
      <c r="D27" s="130"/>
      <c r="E27" s="130"/>
      <c r="F27" s="106">
        <v>0</v>
      </c>
      <c r="G27" s="153" t="s">
        <v>1270</v>
      </c>
      <c r="H27" s="154">
        <v>93</v>
      </c>
    </row>
    <row r="28" s="96" customFormat="1" spans="1:8">
      <c r="A28" s="135" t="s">
        <v>1271</v>
      </c>
      <c r="B28" s="103">
        <v>0</v>
      </c>
      <c r="C28" s="104">
        <v>533</v>
      </c>
      <c r="D28" s="130"/>
      <c r="E28" s="130"/>
      <c r="F28" s="106">
        <v>0</v>
      </c>
      <c r="G28" s="153" t="s">
        <v>1257</v>
      </c>
      <c r="H28" s="154">
        <v>1521</v>
      </c>
    </row>
    <row r="29" s="96" customFormat="1" spans="1:8">
      <c r="A29" s="135" t="s">
        <v>1272</v>
      </c>
      <c r="B29" s="103">
        <v>0</v>
      </c>
      <c r="C29" s="104">
        <v>0</v>
      </c>
      <c r="D29" s="130"/>
      <c r="E29" s="130"/>
      <c r="F29" s="106">
        <v>0</v>
      </c>
      <c r="G29" s="153" t="s">
        <v>1273</v>
      </c>
      <c r="H29" s="154">
        <v>2859</v>
      </c>
    </row>
    <row r="30" s="96" customFormat="1" spans="1:8">
      <c r="A30" s="135" t="s">
        <v>1274</v>
      </c>
      <c r="B30" s="103">
        <v>0</v>
      </c>
      <c r="C30" s="104">
        <v>4</v>
      </c>
      <c r="D30" s="130"/>
      <c r="E30" s="130"/>
      <c r="F30" s="106">
        <v>0</v>
      </c>
      <c r="G30" s="153" t="s">
        <v>1244</v>
      </c>
      <c r="H30" s="154">
        <v>248</v>
      </c>
    </row>
    <row r="31" s="96" customFormat="1" spans="1:8">
      <c r="A31" s="155" t="s">
        <v>1275</v>
      </c>
      <c r="B31" s="103">
        <v>0</v>
      </c>
      <c r="C31" s="104">
        <v>0</v>
      </c>
      <c r="D31" s="130"/>
      <c r="E31" s="130"/>
      <c r="F31" s="157">
        <v>0</v>
      </c>
      <c r="G31" s="153" t="s">
        <v>1246</v>
      </c>
      <c r="H31" s="154">
        <v>366</v>
      </c>
    </row>
    <row r="32" s="96" customFormat="1" spans="1:8">
      <c r="A32" s="135" t="s">
        <v>1263</v>
      </c>
      <c r="B32" s="103">
        <v>0</v>
      </c>
      <c r="C32" s="104">
        <v>0</v>
      </c>
      <c r="D32" s="130"/>
      <c r="E32" s="130"/>
      <c r="F32" s="106">
        <v>0</v>
      </c>
      <c r="G32" s="153" t="s">
        <v>1251</v>
      </c>
      <c r="H32" s="154">
        <v>518</v>
      </c>
    </row>
    <row r="33" s="96" customFormat="1" spans="1:8">
      <c r="A33" s="135" t="s">
        <v>1265</v>
      </c>
      <c r="B33" s="103">
        <v>0</v>
      </c>
      <c r="C33" s="104">
        <v>0</v>
      </c>
      <c r="D33" s="130"/>
      <c r="E33" s="130"/>
      <c r="F33" s="106">
        <v>0</v>
      </c>
      <c r="G33" s="153" t="s">
        <v>1276</v>
      </c>
      <c r="H33" s="154">
        <v>846</v>
      </c>
    </row>
    <row r="34" s="96" customFormat="1" spans="1:8">
      <c r="A34" s="135" t="s">
        <v>1267</v>
      </c>
      <c r="B34" s="103">
        <v>0</v>
      </c>
      <c r="C34" s="104">
        <v>0</v>
      </c>
      <c r="D34" s="130"/>
      <c r="E34" s="130"/>
      <c r="F34" s="106">
        <v>0</v>
      </c>
      <c r="G34" s="153" t="s">
        <v>1277</v>
      </c>
      <c r="H34" s="154">
        <v>27</v>
      </c>
    </row>
    <row r="35" s="96" customFormat="1" spans="1:8">
      <c r="A35" s="135" t="s">
        <v>1271</v>
      </c>
      <c r="B35" s="103">
        <v>0</v>
      </c>
      <c r="C35" s="104">
        <v>0</v>
      </c>
      <c r="D35" s="130"/>
      <c r="E35" s="130"/>
      <c r="F35" s="106">
        <v>0</v>
      </c>
      <c r="G35" s="153" t="s">
        <v>1278</v>
      </c>
      <c r="H35" s="154">
        <v>50</v>
      </c>
    </row>
    <row r="36" s="96" customFormat="1" spans="1:8">
      <c r="A36" s="135" t="s">
        <v>1272</v>
      </c>
      <c r="B36" s="103">
        <v>0</v>
      </c>
      <c r="C36" s="104">
        <v>0</v>
      </c>
      <c r="D36" s="130"/>
      <c r="E36" s="130"/>
      <c r="F36" s="106">
        <v>0</v>
      </c>
      <c r="G36" s="153" t="s">
        <v>1279</v>
      </c>
      <c r="H36" s="154">
        <v>2938</v>
      </c>
    </row>
    <row r="37" s="96" customFormat="1" spans="1:8">
      <c r="A37" s="135" t="s">
        <v>1274</v>
      </c>
      <c r="B37" s="103">
        <v>0</v>
      </c>
      <c r="C37" s="104">
        <v>0</v>
      </c>
      <c r="D37" s="130"/>
      <c r="E37" s="130"/>
      <c r="F37" s="106"/>
      <c r="G37" s="153" t="s">
        <v>1249</v>
      </c>
      <c r="H37" s="154">
        <v>780</v>
      </c>
    </row>
    <row r="38" s="96" customFormat="1" spans="1:8">
      <c r="A38" s="155" t="s">
        <v>1280</v>
      </c>
      <c r="B38" s="103">
        <v>112478</v>
      </c>
      <c r="C38" s="104">
        <v>94476</v>
      </c>
      <c r="D38" s="130">
        <v>0.839950923736197</v>
      </c>
      <c r="E38" s="130"/>
      <c r="F38" s="157">
        <v>0</v>
      </c>
      <c r="G38" s="153" t="s">
        <v>1281</v>
      </c>
      <c r="H38" s="154">
        <v>1257</v>
      </c>
    </row>
    <row r="39" s="96" customFormat="1" spans="1:8">
      <c r="A39" s="135" t="s">
        <v>1282</v>
      </c>
      <c r="B39" s="103">
        <v>90430</v>
      </c>
      <c r="C39" s="104">
        <v>77388</v>
      </c>
      <c r="D39" s="130">
        <v>0.855777949795422</v>
      </c>
      <c r="E39" s="130"/>
      <c r="F39" s="106">
        <v>0</v>
      </c>
      <c r="G39" s="153" t="s">
        <v>1283</v>
      </c>
      <c r="H39" s="154">
        <v>661</v>
      </c>
    </row>
    <row r="40" s="96" customFormat="1" spans="1:8">
      <c r="A40" s="135" t="s">
        <v>1284</v>
      </c>
      <c r="B40" s="103">
        <v>22048</v>
      </c>
      <c r="C40" s="104">
        <v>17070</v>
      </c>
      <c r="D40" s="130">
        <v>0.774219883889695</v>
      </c>
      <c r="E40" s="130"/>
      <c r="F40" s="106">
        <v>0</v>
      </c>
      <c r="G40" s="153" t="s">
        <v>1255</v>
      </c>
      <c r="H40" s="154">
        <v>1381</v>
      </c>
    </row>
    <row r="41" s="96" customFormat="1" spans="1:8">
      <c r="A41" s="135" t="s">
        <v>1285</v>
      </c>
      <c r="B41" s="103">
        <v>0</v>
      </c>
      <c r="C41" s="104">
        <v>18</v>
      </c>
      <c r="D41" s="130"/>
      <c r="E41" s="130"/>
      <c r="F41" s="106">
        <v>0</v>
      </c>
      <c r="G41" s="153" t="s">
        <v>1286</v>
      </c>
      <c r="H41" s="154">
        <v>3942</v>
      </c>
    </row>
    <row r="42" s="96" customFormat="1" spans="1:8">
      <c r="A42" s="155" t="s">
        <v>1287</v>
      </c>
      <c r="B42" s="103">
        <v>936</v>
      </c>
      <c r="C42" s="104">
        <v>798</v>
      </c>
      <c r="D42" s="130">
        <v>0.852564102564103</v>
      </c>
      <c r="E42" s="130"/>
      <c r="F42" s="157">
        <f>H61</f>
        <v>0</v>
      </c>
      <c r="G42" s="153" t="s">
        <v>1288</v>
      </c>
      <c r="H42" s="154">
        <v>6</v>
      </c>
    </row>
    <row r="43" s="96" customFormat="1" spans="1:8">
      <c r="A43" s="135" t="s">
        <v>1289</v>
      </c>
      <c r="B43" s="103">
        <v>936</v>
      </c>
      <c r="C43" s="104">
        <v>798</v>
      </c>
      <c r="D43" s="130">
        <v>0.852564102564103</v>
      </c>
      <c r="E43" s="130"/>
      <c r="F43" s="106">
        <v>0</v>
      </c>
      <c r="G43" s="153" t="s">
        <v>1259</v>
      </c>
      <c r="H43" s="154">
        <v>1880</v>
      </c>
    </row>
    <row r="44" s="96" customFormat="1" spans="1:8">
      <c r="A44" s="135" t="s">
        <v>1290</v>
      </c>
      <c r="B44" s="103">
        <v>0</v>
      </c>
      <c r="C44" s="104">
        <v>0</v>
      </c>
      <c r="D44" s="130"/>
      <c r="E44" s="130"/>
      <c r="F44" s="106">
        <v>0</v>
      </c>
      <c r="G44" s="153" t="s">
        <v>1291</v>
      </c>
      <c r="H44" s="154">
        <v>38754</v>
      </c>
    </row>
    <row r="45" s="96" customFormat="1" spans="1:8">
      <c r="A45" s="155" t="s">
        <v>1292</v>
      </c>
      <c r="B45" s="103">
        <v>0</v>
      </c>
      <c r="C45" s="104">
        <v>0</v>
      </c>
      <c r="D45" s="130"/>
      <c r="E45" s="130"/>
      <c r="F45" s="157">
        <f>H61</f>
        <v>0</v>
      </c>
      <c r="G45" s="153" t="s">
        <v>1293</v>
      </c>
      <c r="H45" s="158">
        <v>964</v>
      </c>
    </row>
    <row r="46" s="96" customFormat="1" spans="1:8">
      <c r="A46" s="135" t="s">
        <v>1294</v>
      </c>
      <c r="B46" s="103">
        <v>0</v>
      </c>
      <c r="C46" s="104">
        <v>0</v>
      </c>
      <c r="D46" s="130"/>
      <c r="E46" s="130"/>
      <c r="F46" s="106">
        <v>0</v>
      </c>
      <c r="G46" s="153" t="s">
        <v>1295</v>
      </c>
      <c r="H46" s="158">
        <v>3445</v>
      </c>
    </row>
    <row r="47" s="96" customFormat="1" spans="1:8">
      <c r="A47" s="135" t="s">
        <v>1296</v>
      </c>
      <c r="B47" s="103">
        <v>0</v>
      </c>
      <c r="C47" s="104">
        <v>0</v>
      </c>
      <c r="D47" s="130"/>
      <c r="E47" s="130"/>
      <c r="F47" s="106">
        <v>0</v>
      </c>
      <c r="G47" s="153" t="s">
        <v>1297</v>
      </c>
      <c r="H47" s="158">
        <v>81</v>
      </c>
    </row>
    <row r="48" s="96" customFormat="1" spans="1:8">
      <c r="A48" s="135" t="s">
        <v>1298</v>
      </c>
      <c r="B48" s="103">
        <v>0</v>
      </c>
      <c r="C48" s="104">
        <v>0</v>
      </c>
      <c r="D48" s="130"/>
      <c r="E48" s="130"/>
      <c r="F48" s="106">
        <v>0</v>
      </c>
      <c r="G48" s="153" t="s">
        <v>1299</v>
      </c>
      <c r="H48" s="154">
        <v>753</v>
      </c>
    </row>
    <row r="49" s="96" customFormat="1" spans="1:8">
      <c r="A49" s="155" t="s">
        <v>1300</v>
      </c>
      <c r="B49" s="103">
        <v>0</v>
      </c>
      <c r="C49" s="104">
        <v>0</v>
      </c>
      <c r="D49" s="130"/>
      <c r="E49" s="130">
        <v>0</v>
      </c>
      <c r="F49" s="157">
        <f>H83</f>
        <v>613</v>
      </c>
      <c r="G49" s="153" t="s">
        <v>1301</v>
      </c>
      <c r="H49" s="154">
        <v>11724</v>
      </c>
    </row>
    <row r="50" s="96" customFormat="1" spans="1:8">
      <c r="A50" s="135" t="s">
        <v>1302</v>
      </c>
      <c r="B50" s="103">
        <v>0</v>
      </c>
      <c r="C50" s="104">
        <v>0</v>
      </c>
      <c r="D50" s="130"/>
      <c r="E50" s="130">
        <v>0</v>
      </c>
      <c r="F50" s="156">
        <f>F49</f>
        <v>613</v>
      </c>
      <c r="G50" s="153" t="s">
        <v>1303</v>
      </c>
      <c r="H50" s="154">
        <v>0</v>
      </c>
    </row>
    <row r="51" s="96" customFormat="1" spans="1:8">
      <c r="A51" s="135" t="s">
        <v>1304</v>
      </c>
      <c r="B51" s="103">
        <v>0</v>
      </c>
      <c r="C51" s="104">
        <v>0</v>
      </c>
      <c r="D51" s="130"/>
      <c r="E51" s="130"/>
      <c r="F51" s="106">
        <v>0</v>
      </c>
      <c r="G51" s="153" t="s">
        <v>1305</v>
      </c>
      <c r="H51" s="154">
        <v>388</v>
      </c>
    </row>
    <row r="52" s="96" customFormat="1" spans="1:8">
      <c r="A52" s="155" t="s">
        <v>1291</v>
      </c>
      <c r="B52" s="103">
        <v>26184</v>
      </c>
      <c r="C52" s="104">
        <v>23954</v>
      </c>
      <c r="D52" s="130">
        <f t="shared" ref="D52:D53" si="0">C52/B52</f>
        <v>0.914833486098381</v>
      </c>
      <c r="E52" s="130">
        <f t="shared" ref="E52:E53" si="1">C52/F52</f>
        <v>0.618103937658048</v>
      </c>
      <c r="F52" s="106">
        <f>H44</f>
        <v>38754</v>
      </c>
      <c r="G52" s="153" t="s">
        <v>1306</v>
      </c>
      <c r="H52" s="154">
        <v>245</v>
      </c>
    </row>
    <row r="53" s="96" customFormat="1" spans="1:8">
      <c r="A53" s="135" t="s">
        <v>1307</v>
      </c>
      <c r="B53" s="103">
        <v>1321</v>
      </c>
      <c r="C53" s="104">
        <v>1779</v>
      </c>
      <c r="D53" s="130">
        <f t="shared" si="0"/>
        <v>1.34670704012112</v>
      </c>
      <c r="E53" s="130">
        <f t="shared" si="1"/>
        <v>0.0827518838961764</v>
      </c>
      <c r="F53" s="156">
        <f>F52-SUM(F54:F57)</f>
        <v>21498</v>
      </c>
      <c r="G53" s="153" t="s">
        <v>1308</v>
      </c>
      <c r="H53" s="154">
        <v>8364</v>
      </c>
    </row>
    <row r="54" s="96" customFormat="1" spans="1:8">
      <c r="A54" s="135" t="s">
        <v>1306</v>
      </c>
      <c r="B54" s="103">
        <v>0</v>
      </c>
      <c r="C54" s="104">
        <v>0</v>
      </c>
      <c r="D54" s="130"/>
      <c r="E54" s="130">
        <f t="shared" ref="E54:E57" si="2">C54/F54</f>
        <v>0</v>
      </c>
      <c r="F54" s="156">
        <f>H52</f>
        <v>245</v>
      </c>
      <c r="G54" s="153" t="s">
        <v>1309</v>
      </c>
      <c r="H54" s="154">
        <v>0</v>
      </c>
    </row>
    <row r="55" s="96" customFormat="1" spans="1:8">
      <c r="A55" s="135" t="s">
        <v>1310</v>
      </c>
      <c r="B55" s="103">
        <v>0</v>
      </c>
      <c r="C55" s="104">
        <v>0</v>
      </c>
      <c r="D55" s="130"/>
      <c r="E55" s="130"/>
      <c r="F55" s="156"/>
      <c r="G55" s="153" t="s">
        <v>1236</v>
      </c>
      <c r="H55" s="154">
        <v>11660</v>
      </c>
    </row>
    <row r="56" s="96" customFormat="1" spans="1:8">
      <c r="A56" s="135" t="s">
        <v>1311</v>
      </c>
      <c r="B56" s="103">
        <v>24840</v>
      </c>
      <c r="C56" s="104">
        <v>22119</v>
      </c>
      <c r="D56" s="130">
        <f t="shared" ref="D56:D57" si="3">C56/B56</f>
        <v>0.890458937198068</v>
      </c>
      <c r="E56" s="130">
        <f t="shared" si="2"/>
        <v>1.33230936031803</v>
      </c>
      <c r="F56" s="156">
        <f>SUM(H45:H47)+H49+H51</f>
        <v>16602</v>
      </c>
      <c r="G56" s="153" t="s">
        <v>1312</v>
      </c>
      <c r="H56" s="154">
        <v>0</v>
      </c>
    </row>
    <row r="57" s="96" customFormat="1" spans="1:8">
      <c r="A57" s="135" t="s">
        <v>1313</v>
      </c>
      <c r="B57" s="103">
        <v>23</v>
      </c>
      <c r="C57" s="104">
        <v>56</v>
      </c>
      <c r="D57" s="130">
        <f t="shared" si="3"/>
        <v>2.43478260869565</v>
      </c>
      <c r="E57" s="130">
        <f t="shared" si="2"/>
        <v>0.136919315403423</v>
      </c>
      <c r="F57" s="156">
        <f>H60</f>
        <v>409</v>
      </c>
      <c r="G57" s="153" t="s">
        <v>1314</v>
      </c>
      <c r="H57" s="154">
        <v>721</v>
      </c>
    </row>
    <row r="58" s="96" customFormat="1" spans="1:8">
      <c r="A58" s="155" t="s">
        <v>1315</v>
      </c>
      <c r="B58" s="103">
        <v>0</v>
      </c>
      <c r="C58" s="104">
        <v>0</v>
      </c>
      <c r="D58" s="130"/>
      <c r="E58" s="130"/>
      <c r="F58" s="157"/>
      <c r="G58" s="153" t="s">
        <v>1316</v>
      </c>
      <c r="H58" s="154">
        <v>0</v>
      </c>
    </row>
    <row r="59" s="96" customFormat="1" spans="1:8">
      <c r="A59" s="135" t="s">
        <v>1317</v>
      </c>
      <c r="B59" s="103">
        <v>0</v>
      </c>
      <c r="C59" s="104">
        <v>0</v>
      </c>
      <c r="D59" s="130"/>
      <c r="E59" s="130"/>
      <c r="F59" s="106">
        <v>0</v>
      </c>
      <c r="G59" s="153" t="s">
        <v>1318</v>
      </c>
      <c r="H59" s="154">
        <v>0</v>
      </c>
    </row>
    <row r="60" s="96" customFormat="1" spans="1:8">
      <c r="A60" s="135" t="s">
        <v>486</v>
      </c>
      <c r="B60" s="103">
        <v>0</v>
      </c>
      <c r="C60" s="104">
        <v>0</v>
      </c>
      <c r="D60" s="130"/>
      <c r="E60" s="130"/>
      <c r="F60" s="106">
        <f>H69</f>
        <v>0</v>
      </c>
      <c r="G60" s="153" t="s">
        <v>1319</v>
      </c>
      <c r="H60" s="154">
        <v>409</v>
      </c>
    </row>
    <row r="61" s="96" customFormat="1" spans="1:8">
      <c r="A61" s="155" t="s">
        <v>1320</v>
      </c>
      <c r="B61" s="103">
        <v>0</v>
      </c>
      <c r="C61" s="104">
        <v>0</v>
      </c>
      <c r="D61" s="130"/>
      <c r="E61" s="130"/>
      <c r="F61" s="157">
        <f>H69</f>
        <v>0</v>
      </c>
      <c r="G61" s="153" t="s">
        <v>1321</v>
      </c>
      <c r="H61" s="154">
        <v>0</v>
      </c>
    </row>
    <row r="62" s="96" customFormat="1" spans="1:8">
      <c r="A62" s="135" t="s">
        <v>1322</v>
      </c>
      <c r="B62" s="103">
        <v>0</v>
      </c>
      <c r="C62" s="104">
        <v>0</v>
      </c>
      <c r="D62" s="130"/>
      <c r="E62" s="130"/>
      <c r="F62" s="106">
        <v>0</v>
      </c>
      <c r="G62" s="153" t="s">
        <v>1323</v>
      </c>
      <c r="H62" s="154">
        <v>0</v>
      </c>
    </row>
    <row r="63" s="96" customFormat="1" spans="1:8">
      <c r="A63" s="135" t="s">
        <v>1324</v>
      </c>
      <c r="B63" s="103">
        <v>0</v>
      </c>
      <c r="C63" s="104">
        <v>0</v>
      </c>
      <c r="D63" s="130"/>
      <c r="E63" s="130"/>
      <c r="F63" s="106">
        <v>0</v>
      </c>
      <c r="G63" s="153" t="s">
        <v>1325</v>
      </c>
      <c r="H63" s="154">
        <v>0</v>
      </c>
    </row>
    <row r="64" s="96" customFormat="1" spans="1:8">
      <c r="A64" s="135" t="s">
        <v>1326</v>
      </c>
      <c r="B64" s="103">
        <v>0</v>
      </c>
      <c r="C64" s="104">
        <v>0</v>
      </c>
      <c r="D64" s="130"/>
      <c r="E64" s="130"/>
      <c r="F64" s="106">
        <v>0</v>
      </c>
      <c r="G64" s="153" t="s">
        <v>1327</v>
      </c>
      <c r="H64" s="154">
        <v>0</v>
      </c>
    </row>
    <row r="65" s="96" customFormat="1" spans="1:8">
      <c r="A65" s="135" t="s">
        <v>1328</v>
      </c>
      <c r="B65" s="103">
        <v>0</v>
      </c>
      <c r="C65" s="104">
        <v>0</v>
      </c>
      <c r="D65" s="130"/>
      <c r="E65" s="130"/>
      <c r="F65" s="106"/>
      <c r="G65" s="153" t="s">
        <v>1329</v>
      </c>
      <c r="H65" s="154">
        <v>0</v>
      </c>
    </row>
    <row r="66" s="96" customFormat="1" spans="1:8">
      <c r="A66" s="155" t="s">
        <v>1330</v>
      </c>
      <c r="B66" s="103">
        <v>5211</v>
      </c>
      <c r="C66" s="104">
        <v>10</v>
      </c>
      <c r="D66" s="130">
        <v>0.00191901746305891</v>
      </c>
      <c r="E66" s="130"/>
      <c r="F66" s="157">
        <f>H99</f>
        <v>0</v>
      </c>
      <c r="G66" s="153" t="s">
        <v>1331</v>
      </c>
      <c r="H66" s="154">
        <v>0</v>
      </c>
    </row>
    <row r="67" s="96" customFormat="1" spans="1:8">
      <c r="A67" s="135" t="s">
        <v>1332</v>
      </c>
      <c r="B67" s="103">
        <v>0</v>
      </c>
      <c r="C67" s="104">
        <v>0</v>
      </c>
      <c r="D67" s="130"/>
      <c r="E67" s="130"/>
      <c r="F67" s="106">
        <v>0</v>
      </c>
      <c r="G67" s="153" t="s">
        <v>1333</v>
      </c>
      <c r="H67" s="154">
        <v>0</v>
      </c>
    </row>
    <row r="68" s="96" customFormat="1" spans="1:8">
      <c r="A68" s="135" t="s">
        <v>1334</v>
      </c>
      <c r="B68" s="103">
        <v>0</v>
      </c>
      <c r="C68" s="104">
        <v>0</v>
      </c>
      <c r="D68" s="130"/>
      <c r="E68" s="130"/>
      <c r="F68" s="106">
        <v>0</v>
      </c>
      <c r="G68" s="153" t="s">
        <v>1335</v>
      </c>
      <c r="H68" s="154">
        <v>0</v>
      </c>
    </row>
    <row r="69" s="96" customFormat="1" spans="1:8">
      <c r="A69" s="135" t="s">
        <v>1336</v>
      </c>
      <c r="B69" s="103">
        <v>0</v>
      </c>
      <c r="C69" s="104">
        <v>0</v>
      </c>
      <c r="D69" s="130"/>
      <c r="E69" s="130"/>
      <c r="F69" s="106">
        <v>0</v>
      </c>
      <c r="G69" s="153" t="s">
        <v>1337</v>
      </c>
      <c r="H69" s="154">
        <v>0</v>
      </c>
    </row>
    <row r="70" s="96" customFormat="1" spans="1:8">
      <c r="A70" s="135" t="s">
        <v>993</v>
      </c>
      <c r="B70" s="159">
        <v>5211</v>
      </c>
      <c r="C70" s="160">
        <v>10</v>
      </c>
      <c r="D70" s="130">
        <v>0.00191901746305891</v>
      </c>
      <c r="E70" s="130"/>
      <c r="F70" s="161"/>
      <c r="G70" s="153" t="s">
        <v>1322</v>
      </c>
      <c r="H70" s="154">
        <v>0</v>
      </c>
    </row>
    <row r="71" spans="7:8">
      <c r="G71" s="153" t="s">
        <v>1324</v>
      </c>
      <c r="H71" s="154">
        <v>0</v>
      </c>
    </row>
    <row r="72" spans="7:8">
      <c r="G72" s="153" t="s">
        <v>1338</v>
      </c>
      <c r="H72" s="154">
        <v>0</v>
      </c>
    </row>
    <row r="73" spans="7:8">
      <c r="G73" s="153" t="s">
        <v>1263</v>
      </c>
      <c r="H73" s="154">
        <v>0</v>
      </c>
    </row>
    <row r="74" spans="7:8">
      <c r="G74" s="153" t="s">
        <v>1339</v>
      </c>
      <c r="H74" s="154">
        <v>0</v>
      </c>
    </row>
    <row r="75" spans="7:8">
      <c r="G75" s="153" t="s">
        <v>1340</v>
      </c>
      <c r="H75" s="154">
        <v>0</v>
      </c>
    </row>
    <row r="76" spans="7:8">
      <c r="G76" s="153" t="s">
        <v>1265</v>
      </c>
      <c r="H76" s="154">
        <v>0</v>
      </c>
    </row>
    <row r="77" spans="7:8">
      <c r="G77" s="153" t="s">
        <v>1272</v>
      </c>
      <c r="H77" s="154">
        <v>0</v>
      </c>
    </row>
    <row r="78" spans="7:8">
      <c r="G78" s="153" t="s">
        <v>1341</v>
      </c>
      <c r="H78" s="154">
        <v>0</v>
      </c>
    </row>
    <row r="79" spans="7:8">
      <c r="G79" s="153" t="s">
        <v>1342</v>
      </c>
      <c r="H79" s="154">
        <v>0</v>
      </c>
    </row>
    <row r="80" spans="7:8">
      <c r="G80" s="153" t="s">
        <v>1267</v>
      </c>
      <c r="H80" s="154">
        <v>0</v>
      </c>
    </row>
    <row r="81" spans="7:8">
      <c r="G81" s="153" t="s">
        <v>1343</v>
      </c>
      <c r="H81" s="154">
        <v>0</v>
      </c>
    </row>
    <row r="82" spans="7:8">
      <c r="G82" s="153" t="s">
        <v>1344</v>
      </c>
      <c r="H82" s="154">
        <v>0</v>
      </c>
    </row>
    <row r="83" spans="7:8">
      <c r="G83" s="153" t="s">
        <v>1345</v>
      </c>
      <c r="H83" s="154">
        <v>613</v>
      </c>
    </row>
    <row r="84" spans="7:8">
      <c r="G84" s="153" t="s">
        <v>1263</v>
      </c>
      <c r="H84" s="154">
        <v>0</v>
      </c>
    </row>
    <row r="85" spans="7:8">
      <c r="G85" s="153" t="s">
        <v>1339</v>
      </c>
      <c r="H85" s="154">
        <v>380</v>
      </c>
    </row>
    <row r="86" spans="7:8">
      <c r="G86" s="153" t="s">
        <v>1340</v>
      </c>
      <c r="H86" s="154">
        <v>179</v>
      </c>
    </row>
    <row r="87" spans="7:8">
      <c r="G87" s="153" t="s">
        <v>1265</v>
      </c>
      <c r="H87" s="154">
        <v>0</v>
      </c>
    </row>
    <row r="88" spans="7:8">
      <c r="G88" s="153" t="s">
        <v>1272</v>
      </c>
      <c r="H88" s="154">
        <v>0</v>
      </c>
    </row>
    <row r="89" spans="7:8">
      <c r="G89" s="153" t="s">
        <v>1341</v>
      </c>
      <c r="H89" s="154">
        <v>4</v>
      </c>
    </row>
    <row r="90" spans="7:8">
      <c r="G90" s="153" t="s">
        <v>1342</v>
      </c>
      <c r="H90" s="154">
        <v>0</v>
      </c>
    </row>
    <row r="91" spans="7:8">
      <c r="G91" s="153" t="s">
        <v>1346</v>
      </c>
      <c r="H91" s="154">
        <v>0</v>
      </c>
    </row>
    <row r="92" spans="7:8">
      <c r="G92" s="153" t="s">
        <v>1347</v>
      </c>
      <c r="H92" s="154">
        <v>0</v>
      </c>
    </row>
    <row r="93" spans="7:8">
      <c r="G93" s="153" t="s">
        <v>1348</v>
      </c>
      <c r="H93" s="154">
        <v>0</v>
      </c>
    </row>
    <row r="94" spans="7:8">
      <c r="G94" s="153" t="s">
        <v>1349</v>
      </c>
      <c r="H94" s="154">
        <v>0</v>
      </c>
    </row>
    <row r="95" spans="7:8">
      <c r="G95" s="153" t="s">
        <v>1267</v>
      </c>
      <c r="H95" s="154">
        <v>0</v>
      </c>
    </row>
    <row r="96" spans="7:8">
      <c r="G96" s="153" t="s">
        <v>1343</v>
      </c>
      <c r="H96" s="154">
        <v>0</v>
      </c>
    </row>
    <row r="97" spans="7:8">
      <c r="G97" s="153" t="s">
        <v>1350</v>
      </c>
      <c r="H97" s="154">
        <v>0</v>
      </c>
    </row>
    <row r="98" spans="7:8">
      <c r="G98" s="153" t="s">
        <v>1274</v>
      </c>
      <c r="H98" s="154">
        <v>50</v>
      </c>
    </row>
    <row r="99" spans="7:8">
      <c r="G99" s="153" t="s">
        <v>1330</v>
      </c>
      <c r="H99" s="154">
        <v>0</v>
      </c>
    </row>
    <row r="100" spans="7:8">
      <c r="G100" s="153" t="s">
        <v>1351</v>
      </c>
      <c r="H100" s="154">
        <v>0</v>
      </c>
    </row>
    <row r="101" spans="7:8">
      <c r="G101" s="153" t="s">
        <v>1352</v>
      </c>
      <c r="H101" s="154">
        <v>0</v>
      </c>
    </row>
    <row r="102" spans="7:8">
      <c r="G102" s="153" t="s">
        <v>486</v>
      </c>
      <c r="H102" s="154">
        <v>0</v>
      </c>
    </row>
    <row r="103" spans="7:8">
      <c r="G103" s="153" t="s">
        <v>1317</v>
      </c>
      <c r="H103" s="154">
        <v>0</v>
      </c>
    </row>
    <row r="104" spans="7:8">
      <c r="G104" s="153" t="s">
        <v>1332</v>
      </c>
      <c r="H104" s="154">
        <v>0</v>
      </c>
    </row>
    <row r="105" spans="7:8">
      <c r="G105" s="153" t="s">
        <v>1353</v>
      </c>
      <c r="H105" s="154">
        <v>0</v>
      </c>
    </row>
    <row r="106" spans="7:8">
      <c r="G106" s="153" t="s">
        <v>993</v>
      </c>
      <c r="H106" s="154">
        <v>0</v>
      </c>
    </row>
    <row r="107" spans="7:8">
      <c r="G107" s="153" t="s">
        <v>1354</v>
      </c>
      <c r="H107" s="154">
        <v>217851</v>
      </c>
    </row>
  </sheetData>
  <mergeCells count="3">
    <mergeCell ref="A2:F2"/>
    <mergeCell ref="A3:F3"/>
    <mergeCell ref="A4:F4"/>
  </mergeCells>
  <pageMargins left="0.699305555555556" right="0.699305555555556"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F60"/>
  <sheetViews>
    <sheetView workbookViewId="0">
      <selection activeCell="B4" sqref="B4:B34"/>
    </sheetView>
  </sheetViews>
  <sheetFormatPr defaultColWidth="9" defaultRowHeight="14.25" outlineLevelCol="5"/>
  <cols>
    <col min="1" max="1" width="40.125" style="96" customWidth="1"/>
    <col min="2" max="3" width="17.875" style="96" customWidth="1"/>
    <col min="4" max="6" width="9" style="96"/>
    <col min="7" max="16384" width="9" style="97"/>
  </cols>
  <sheetData>
    <row r="1" customFormat="1" ht="13.5" spans="1:1">
      <c r="A1" t="s">
        <v>1355</v>
      </c>
    </row>
    <row r="2" s="96" customFormat="1" ht="22.5" spans="1:6">
      <c r="A2" s="125" t="s">
        <v>1136</v>
      </c>
      <c r="B2" s="125"/>
      <c r="C2" s="125"/>
      <c r="D2" s="125"/>
      <c r="E2" s="125"/>
      <c r="F2" s="125"/>
    </row>
    <row r="3" s="96" customFormat="1" spans="1:6">
      <c r="A3" s="99" t="s">
        <v>102</v>
      </c>
      <c r="B3" s="99"/>
      <c r="C3" s="99"/>
      <c r="D3" s="99"/>
      <c r="E3" s="99"/>
      <c r="F3" s="99"/>
    </row>
    <row r="4" s="96" customFormat="1" ht="36" spans="1:6">
      <c r="A4" s="136" t="s">
        <v>45</v>
      </c>
      <c r="B4" s="101" t="s">
        <v>46</v>
      </c>
      <c r="C4" s="101" t="s">
        <v>47</v>
      </c>
      <c r="D4" s="101" t="s">
        <v>48</v>
      </c>
      <c r="E4" s="101" t="s">
        <v>49</v>
      </c>
      <c r="F4" s="101" t="s">
        <v>50</v>
      </c>
    </row>
    <row r="5" s="96" customFormat="1" spans="1:6">
      <c r="A5" s="137" t="s">
        <v>182</v>
      </c>
      <c r="B5" s="133"/>
      <c r="C5" s="104">
        <v>1122224</v>
      </c>
      <c r="D5" s="105"/>
      <c r="E5" s="130">
        <v>1.016266067292</v>
      </c>
      <c r="F5" s="138">
        <v>1104262</v>
      </c>
    </row>
    <row r="6" s="96" customFormat="1" ht="12.95" customHeight="1" spans="1:6">
      <c r="A6" s="129" t="s">
        <v>1137</v>
      </c>
      <c r="B6" s="133"/>
      <c r="C6" s="104">
        <v>40372</v>
      </c>
      <c r="D6" s="105"/>
      <c r="E6" s="130">
        <v>1.60716560509554</v>
      </c>
      <c r="F6" s="138">
        <v>25120</v>
      </c>
    </row>
    <row r="7" s="96" customFormat="1" ht="12.95" customHeight="1" spans="1:6">
      <c r="A7" s="129" t="s">
        <v>1138</v>
      </c>
      <c r="B7" s="133"/>
      <c r="C7" s="104">
        <v>10184</v>
      </c>
      <c r="D7" s="105"/>
      <c r="E7" s="130">
        <v>1</v>
      </c>
      <c r="F7" s="138">
        <v>10184</v>
      </c>
    </row>
    <row r="8" s="96" customFormat="1" ht="12.95" customHeight="1" spans="1:6">
      <c r="A8" s="129" t="s">
        <v>1139</v>
      </c>
      <c r="B8" s="133"/>
      <c r="C8" s="104">
        <v>262</v>
      </c>
      <c r="D8" s="105"/>
      <c r="E8" s="130">
        <v>1</v>
      </c>
      <c r="F8" s="138">
        <v>262</v>
      </c>
    </row>
    <row r="9" s="96" customFormat="1" ht="12.95" customHeight="1" spans="1:6">
      <c r="A9" s="129" t="s">
        <v>1140</v>
      </c>
      <c r="B9" s="133"/>
      <c r="C9" s="104">
        <v>9858</v>
      </c>
      <c r="D9" s="105"/>
      <c r="E9" s="130">
        <v>1</v>
      </c>
      <c r="F9" s="138">
        <v>9858</v>
      </c>
    </row>
    <row r="10" s="96" customFormat="1" ht="12.95" customHeight="1" spans="1:6">
      <c r="A10" s="129" t="s">
        <v>1141</v>
      </c>
      <c r="B10" s="133"/>
      <c r="C10" s="104">
        <v>209</v>
      </c>
      <c r="D10" s="105"/>
      <c r="E10" s="130">
        <v>1</v>
      </c>
      <c r="F10" s="138">
        <v>209</v>
      </c>
    </row>
    <row r="11" s="96" customFormat="1" ht="12.95" customHeight="1" spans="1:6">
      <c r="A11" s="129" t="s">
        <v>1142</v>
      </c>
      <c r="B11" s="133"/>
      <c r="C11" s="104">
        <v>4607</v>
      </c>
      <c r="D11" s="105"/>
      <c r="E11" s="130">
        <v>1</v>
      </c>
      <c r="F11" s="138">
        <v>4607</v>
      </c>
    </row>
    <row r="12" s="96" customFormat="1" ht="12.95" customHeight="1" spans="1:6">
      <c r="A12" s="129" t="s">
        <v>1143</v>
      </c>
      <c r="B12" s="133"/>
      <c r="C12" s="104">
        <v>15252</v>
      </c>
      <c r="D12" s="105"/>
      <c r="E12" s="130"/>
      <c r="F12" s="138">
        <v>0</v>
      </c>
    </row>
    <row r="13" s="96" customFormat="1" ht="12.95" customHeight="1" spans="1:6">
      <c r="A13" s="129" t="s">
        <v>1144</v>
      </c>
      <c r="B13" s="133"/>
      <c r="C13" s="104">
        <v>513843</v>
      </c>
      <c r="D13" s="105"/>
      <c r="E13" s="130">
        <v>1.04218276222252</v>
      </c>
      <c r="F13" s="138">
        <v>493045</v>
      </c>
    </row>
    <row r="14" s="96" customFormat="1" ht="12.95" customHeight="1" spans="1:6">
      <c r="A14" s="129" t="s">
        <v>1145</v>
      </c>
      <c r="B14" s="133"/>
      <c r="C14" s="104">
        <v>0</v>
      </c>
      <c r="D14" s="105"/>
      <c r="E14" s="130"/>
      <c r="F14" s="138">
        <v>0</v>
      </c>
    </row>
    <row r="15" s="96" customFormat="1" ht="12.95" customHeight="1" spans="1:6">
      <c r="A15" s="129" t="s">
        <v>1146</v>
      </c>
      <c r="B15" s="133"/>
      <c r="C15" s="104">
        <v>101293</v>
      </c>
      <c r="D15" s="105"/>
      <c r="E15" s="130">
        <v>1.40637842941242</v>
      </c>
      <c r="F15" s="138">
        <v>72024</v>
      </c>
    </row>
    <row r="16" s="96" customFormat="1" ht="12.95" customHeight="1" spans="1:6">
      <c r="A16" s="129" t="s">
        <v>1147</v>
      </c>
      <c r="B16" s="133"/>
      <c r="C16" s="104">
        <v>100888</v>
      </c>
      <c r="D16" s="105"/>
      <c r="E16" s="130">
        <v>1.07291134932789</v>
      </c>
      <c r="F16" s="138">
        <v>94032</v>
      </c>
    </row>
    <row r="17" s="96" customFormat="1" ht="12.95" customHeight="1" spans="1:6">
      <c r="A17" s="129" t="s">
        <v>1148</v>
      </c>
      <c r="B17" s="133"/>
      <c r="C17" s="104">
        <v>38109</v>
      </c>
      <c r="D17" s="105"/>
      <c r="E17" s="130">
        <v>0.60156274664562</v>
      </c>
      <c r="F17" s="138">
        <v>63350</v>
      </c>
    </row>
    <row r="18" s="96" customFormat="1" ht="12.95" customHeight="1" spans="1:6">
      <c r="A18" s="129" t="s">
        <v>1149</v>
      </c>
      <c r="B18" s="133"/>
      <c r="C18" s="104">
        <v>14070</v>
      </c>
      <c r="D18" s="105"/>
      <c r="E18" s="130">
        <v>1</v>
      </c>
      <c r="F18" s="138">
        <v>14070</v>
      </c>
    </row>
    <row r="19" s="96" customFormat="1" ht="12.95" customHeight="1" spans="1:6">
      <c r="A19" s="129" t="s">
        <v>1150</v>
      </c>
      <c r="B19" s="133"/>
      <c r="C19" s="104">
        <v>11406</v>
      </c>
      <c r="D19" s="105"/>
      <c r="E19" s="130">
        <v>1.22198414398971</v>
      </c>
      <c r="F19" s="138">
        <v>9334</v>
      </c>
    </row>
    <row r="20" s="96" customFormat="1" ht="12.95" customHeight="1" spans="1:6">
      <c r="A20" s="129" t="s">
        <v>1151</v>
      </c>
      <c r="B20" s="133"/>
      <c r="C20" s="104">
        <v>0</v>
      </c>
      <c r="D20" s="105"/>
      <c r="E20" s="130"/>
      <c r="F20" s="138">
        <v>0</v>
      </c>
    </row>
    <row r="21" s="96" customFormat="1" ht="12.95" customHeight="1" spans="1:6">
      <c r="A21" s="129" t="s">
        <v>1152</v>
      </c>
      <c r="B21" s="133"/>
      <c r="C21" s="104">
        <v>7335</v>
      </c>
      <c r="D21" s="105"/>
      <c r="E21" s="130">
        <v>0.860309641097818</v>
      </c>
      <c r="F21" s="138">
        <v>8526</v>
      </c>
    </row>
    <row r="22" s="96" customFormat="1" ht="12.95" customHeight="1" spans="1:6">
      <c r="A22" s="129" t="s">
        <v>1153</v>
      </c>
      <c r="B22" s="133"/>
      <c r="C22" s="104">
        <v>51338</v>
      </c>
      <c r="D22" s="105"/>
      <c r="E22" s="130">
        <v>0.893829653875618</v>
      </c>
      <c r="F22" s="138">
        <v>57436</v>
      </c>
    </row>
    <row r="23" s="96" customFormat="1" ht="12.95" customHeight="1" spans="1:6">
      <c r="A23" s="129" t="s">
        <v>1154</v>
      </c>
      <c r="B23" s="133"/>
      <c r="C23" s="104">
        <v>43378</v>
      </c>
      <c r="D23" s="105"/>
      <c r="E23" s="130">
        <v>1.48336353999248</v>
      </c>
      <c r="F23" s="138">
        <v>29243</v>
      </c>
    </row>
    <row r="24" s="96" customFormat="1" ht="12.95" customHeight="1" spans="1:6">
      <c r="A24" s="129" t="s">
        <v>1155</v>
      </c>
      <c r="B24" s="133"/>
      <c r="C24" s="104">
        <v>1952</v>
      </c>
      <c r="D24" s="105"/>
      <c r="E24" s="130">
        <v>1.16467780429594</v>
      </c>
      <c r="F24" s="138">
        <v>1676</v>
      </c>
    </row>
    <row r="25" s="96" customFormat="1" ht="12.95" customHeight="1" spans="1:6">
      <c r="A25" s="129" t="s">
        <v>1156</v>
      </c>
      <c r="B25" s="133"/>
      <c r="C25" s="104">
        <v>7021</v>
      </c>
      <c r="D25" s="105"/>
      <c r="E25" s="130">
        <v>0.810739030023095</v>
      </c>
      <c r="F25" s="138">
        <v>8660</v>
      </c>
    </row>
    <row r="26" s="96" customFormat="1" ht="12.95" customHeight="1" spans="1:6">
      <c r="A26" s="129" t="s">
        <v>1157</v>
      </c>
      <c r="B26" s="133"/>
      <c r="C26" s="104">
        <v>1740</v>
      </c>
      <c r="D26" s="105"/>
      <c r="E26" s="130">
        <v>4.81994459833795</v>
      </c>
      <c r="F26" s="138">
        <v>361</v>
      </c>
    </row>
    <row r="27" s="96" customFormat="1" ht="12.95" customHeight="1" spans="1:6">
      <c r="A27" s="129" t="s">
        <v>1158</v>
      </c>
      <c r="B27" s="133"/>
      <c r="C27" s="104">
        <v>35413</v>
      </c>
      <c r="D27" s="105"/>
      <c r="E27" s="130">
        <v>1.20096991894733</v>
      </c>
      <c r="F27" s="138">
        <v>29487</v>
      </c>
    </row>
    <row r="28" s="96" customFormat="1" ht="12.95" customHeight="1" spans="1:6">
      <c r="A28" s="139" t="s">
        <v>1159</v>
      </c>
      <c r="B28" s="133"/>
      <c r="C28" s="104">
        <v>75514</v>
      </c>
      <c r="D28" s="105"/>
      <c r="E28" s="130">
        <v>1.0838033728023</v>
      </c>
      <c r="F28" s="106">
        <v>69675</v>
      </c>
    </row>
    <row r="29" s="96" customFormat="1" ht="12.95" customHeight="1" spans="1:6">
      <c r="A29" s="129" t="s">
        <v>1160</v>
      </c>
      <c r="B29" s="133"/>
      <c r="C29" s="104">
        <v>0</v>
      </c>
      <c r="D29" s="105"/>
      <c r="E29" s="130"/>
      <c r="F29" s="106">
        <v>0</v>
      </c>
    </row>
    <row r="30" s="96" customFormat="1" ht="12.95" customHeight="1" spans="1:6">
      <c r="A30" s="129" t="s">
        <v>1161</v>
      </c>
      <c r="B30" s="133"/>
      <c r="C30" s="104">
        <v>12500</v>
      </c>
      <c r="D30" s="105"/>
      <c r="E30" s="130">
        <v>0.880281690140845</v>
      </c>
      <c r="F30" s="106">
        <v>14200</v>
      </c>
    </row>
    <row r="31" s="96" customFormat="1" ht="12.95" customHeight="1" spans="1:6">
      <c r="A31" s="129" t="s">
        <v>1162</v>
      </c>
      <c r="B31" s="133"/>
      <c r="C31" s="104">
        <v>0</v>
      </c>
      <c r="D31" s="105"/>
      <c r="E31" s="130"/>
      <c r="F31" s="106">
        <v>0</v>
      </c>
    </row>
    <row r="32" s="96" customFormat="1" ht="12.95" customHeight="1" spans="1:6">
      <c r="A32" s="129" t="s">
        <v>1163</v>
      </c>
      <c r="B32" s="133"/>
      <c r="C32" s="104">
        <v>10546</v>
      </c>
      <c r="D32" s="105"/>
      <c r="E32" s="130">
        <v>0.690770943865854</v>
      </c>
      <c r="F32" s="106">
        <v>15267</v>
      </c>
    </row>
    <row r="33" s="96" customFormat="1" ht="12.95" customHeight="1" spans="1:6">
      <c r="A33" s="129" t="s">
        <v>1164</v>
      </c>
      <c r="B33" s="133"/>
      <c r="C33" s="104">
        <v>1340</v>
      </c>
      <c r="D33" s="105"/>
      <c r="E33" s="130">
        <v>0.23492286115007</v>
      </c>
      <c r="F33" s="106">
        <v>5704</v>
      </c>
    </row>
    <row r="34" s="96" customFormat="1" ht="12.95" customHeight="1" spans="1:6">
      <c r="A34" s="129" t="s">
        <v>1165</v>
      </c>
      <c r="B34" s="133"/>
      <c r="C34" s="104">
        <v>568009</v>
      </c>
      <c r="D34" s="105"/>
      <c r="E34" s="130">
        <v>0.969138214322885</v>
      </c>
      <c r="F34" s="106">
        <v>586097</v>
      </c>
    </row>
    <row r="35" s="96" customFormat="1" ht="12.95" customHeight="1" spans="1:6">
      <c r="A35" s="129" t="s">
        <v>1166</v>
      </c>
      <c r="B35" s="133"/>
      <c r="C35" s="104">
        <v>25549</v>
      </c>
      <c r="D35" s="105"/>
      <c r="E35" s="130">
        <v>0.381231627795932</v>
      </c>
      <c r="F35" s="106">
        <v>67017</v>
      </c>
    </row>
    <row r="36" s="96" customFormat="1" ht="12.95" customHeight="1" spans="1:6">
      <c r="A36" s="129" t="s">
        <v>1167</v>
      </c>
      <c r="B36" s="133"/>
      <c r="C36" s="104">
        <v>0</v>
      </c>
      <c r="D36" s="105"/>
      <c r="E36" s="130"/>
      <c r="F36" s="106">
        <v>0</v>
      </c>
    </row>
    <row r="37" s="96" customFormat="1" ht="12.95" customHeight="1" spans="1:6">
      <c r="A37" s="129" t="s">
        <v>1168</v>
      </c>
      <c r="B37" s="132"/>
      <c r="C37" s="104">
        <v>311</v>
      </c>
      <c r="D37" s="105"/>
      <c r="E37" s="130">
        <v>0.933933933933934</v>
      </c>
      <c r="F37" s="106">
        <v>333</v>
      </c>
    </row>
    <row r="38" s="96" customFormat="1" ht="12.95" customHeight="1" spans="1:6">
      <c r="A38" s="140" t="s">
        <v>1169</v>
      </c>
      <c r="B38" s="141"/>
      <c r="C38" s="142">
        <v>4217</v>
      </c>
      <c r="D38" s="105"/>
      <c r="E38" s="130">
        <v>0.873627511912161</v>
      </c>
      <c r="F38" s="143">
        <v>4827</v>
      </c>
    </row>
    <row r="39" s="96" customFormat="1" ht="12.95" customHeight="1" spans="1:6">
      <c r="A39" s="139" t="s">
        <v>1170</v>
      </c>
      <c r="B39" s="144"/>
      <c r="C39" s="145">
        <v>40698</v>
      </c>
      <c r="D39" s="105"/>
      <c r="E39" s="130">
        <v>0.955419395732094</v>
      </c>
      <c r="F39" s="146">
        <v>42597</v>
      </c>
    </row>
    <row r="40" s="96" customFormat="1" ht="12.95" customHeight="1" spans="1:6">
      <c r="A40" s="139" t="s">
        <v>1171</v>
      </c>
      <c r="B40" s="144"/>
      <c r="C40" s="145">
        <v>7696</v>
      </c>
      <c r="D40" s="105"/>
      <c r="E40" s="130">
        <v>0.300848285837145</v>
      </c>
      <c r="F40" s="146">
        <v>25581</v>
      </c>
    </row>
    <row r="41" s="96" customFormat="1" ht="12.95" customHeight="1" spans="1:6">
      <c r="A41" s="139" t="s">
        <v>1172</v>
      </c>
      <c r="B41" s="144"/>
      <c r="C41" s="145">
        <v>2999</v>
      </c>
      <c r="D41" s="105"/>
      <c r="E41" s="130">
        <v>0.616570723684211</v>
      </c>
      <c r="F41" s="146">
        <v>4864</v>
      </c>
    </row>
    <row r="42" s="96" customFormat="1" ht="12.95" customHeight="1" spans="1:6">
      <c r="A42" s="139" t="s">
        <v>1173</v>
      </c>
      <c r="B42" s="144"/>
      <c r="C42" s="145">
        <v>61343</v>
      </c>
      <c r="D42" s="105"/>
      <c r="E42" s="130">
        <v>0.896303331385155</v>
      </c>
      <c r="F42" s="146">
        <v>68440</v>
      </c>
    </row>
    <row r="43" s="96" customFormat="1" ht="12.95" customHeight="1" spans="1:6">
      <c r="A43" s="139" t="s">
        <v>1174</v>
      </c>
      <c r="B43" s="144"/>
      <c r="C43" s="145">
        <v>35768</v>
      </c>
      <c r="D43" s="105"/>
      <c r="E43" s="130">
        <v>0.970295418169981</v>
      </c>
      <c r="F43" s="146">
        <v>36863</v>
      </c>
    </row>
    <row r="44" s="96" customFormat="1" ht="12.95" customHeight="1" spans="1:6">
      <c r="A44" s="139" t="s">
        <v>1175</v>
      </c>
      <c r="B44" s="144"/>
      <c r="C44" s="145">
        <v>60648</v>
      </c>
      <c r="D44" s="105"/>
      <c r="E44" s="130">
        <v>1.18633856265404</v>
      </c>
      <c r="F44" s="146">
        <v>51122</v>
      </c>
    </row>
    <row r="45" s="96" customFormat="1" ht="12.95" customHeight="1" spans="1:6">
      <c r="A45" s="139" t="s">
        <v>1176</v>
      </c>
      <c r="B45" s="144"/>
      <c r="C45" s="145">
        <v>26885</v>
      </c>
      <c r="D45" s="105"/>
      <c r="E45" s="130">
        <v>0.63024520605748</v>
      </c>
      <c r="F45" s="146">
        <v>42658</v>
      </c>
    </row>
    <row r="46" s="96" customFormat="1" ht="12.95" customHeight="1" spans="1:6">
      <c r="A46" s="139" t="s">
        <v>1177</v>
      </c>
      <c r="B46" s="144"/>
      <c r="C46" s="145">
        <v>157474</v>
      </c>
      <c r="D46" s="105"/>
      <c r="E46" s="130">
        <v>1.16869025708009</v>
      </c>
      <c r="F46" s="146">
        <v>134744</v>
      </c>
    </row>
    <row r="47" s="96" customFormat="1" ht="12.95" customHeight="1" spans="1:6">
      <c r="A47" s="139" t="s">
        <v>1178</v>
      </c>
      <c r="B47" s="144"/>
      <c r="C47" s="145">
        <v>88287</v>
      </c>
      <c r="D47" s="105"/>
      <c r="E47" s="130">
        <v>2.70263568739094</v>
      </c>
      <c r="F47" s="146">
        <v>32667</v>
      </c>
    </row>
    <row r="48" s="96" customFormat="1" ht="12.95" customHeight="1" spans="1:6">
      <c r="A48" s="139" t="s">
        <v>1179</v>
      </c>
      <c r="B48" s="144"/>
      <c r="C48" s="145">
        <v>10813</v>
      </c>
      <c r="D48" s="105"/>
      <c r="E48" s="130">
        <v>1.27451673738802</v>
      </c>
      <c r="F48" s="146">
        <v>8484</v>
      </c>
    </row>
    <row r="49" s="96" customFormat="1" ht="12.95" customHeight="1" spans="1:6">
      <c r="A49" s="139" t="s">
        <v>1180</v>
      </c>
      <c r="B49" s="144"/>
      <c r="C49" s="145">
        <v>2939</v>
      </c>
      <c r="D49" s="105"/>
      <c r="E49" s="130">
        <v>0.743109987357775</v>
      </c>
      <c r="F49" s="146">
        <v>3955</v>
      </c>
    </row>
    <row r="50" s="96" customFormat="1" ht="12.95" customHeight="1" spans="1:6">
      <c r="A50" s="139" t="s">
        <v>1181</v>
      </c>
      <c r="B50" s="144"/>
      <c r="C50" s="145">
        <v>120</v>
      </c>
      <c r="D50" s="105"/>
      <c r="E50" s="130">
        <v>1.30434782608696</v>
      </c>
      <c r="F50" s="146">
        <v>92</v>
      </c>
    </row>
    <row r="51" s="96" customFormat="1" ht="12.95" customHeight="1" spans="1:6">
      <c r="A51" s="139" t="s">
        <v>1182</v>
      </c>
      <c r="B51" s="144"/>
      <c r="C51" s="145">
        <v>14245</v>
      </c>
      <c r="D51" s="105"/>
      <c r="E51" s="130">
        <v>0.964846924952587</v>
      </c>
      <c r="F51" s="146">
        <v>14764</v>
      </c>
    </row>
    <row r="52" s="96" customFormat="1" ht="12.95" customHeight="1" spans="1:6">
      <c r="A52" s="139" t="s">
        <v>1183</v>
      </c>
      <c r="B52" s="144"/>
      <c r="C52" s="145">
        <v>26569</v>
      </c>
      <c r="D52" s="105"/>
      <c r="E52" s="130">
        <v>0.583536491621093</v>
      </c>
      <c r="F52" s="146">
        <v>45531</v>
      </c>
    </row>
    <row r="53" s="96" customFormat="1" ht="12.95" customHeight="1" spans="1:6">
      <c r="A53" s="139" t="s">
        <v>1184</v>
      </c>
      <c r="B53" s="144"/>
      <c r="C53" s="145">
        <v>448</v>
      </c>
      <c r="D53" s="105"/>
      <c r="E53" s="130">
        <v>0.404332129963899</v>
      </c>
      <c r="F53" s="146">
        <v>1108</v>
      </c>
    </row>
    <row r="54" s="96" customFormat="1" ht="12.95" customHeight="1" spans="1:6">
      <c r="A54" s="139" t="s">
        <v>1185</v>
      </c>
      <c r="B54" s="144"/>
      <c r="C54" s="145">
        <v>1000</v>
      </c>
      <c r="D54" s="105"/>
      <c r="E54" s="130">
        <v>2.22222222222222</v>
      </c>
      <c r="F54" s="146">
        <v>450</v>
      </c>
    </row>
    <row r="55" s="96" customFormat="1" ht="12.95" customHeight="1" spans="1:6">
      <c r="A55" s="139" t="s">
        <v>86</v>
      </c>
      <c r="B55" s="144"/>
      <c r="C55" s="145">
        <v>208835</v>
      </c>
      <c r="D55" s="105"/>
      <c r="E55" s="130">
        <v>1.00728810943258</v>
      </c>
      <c r="F55" s="146">
        <v>207324</v>
      </c>
    </row>
    <row r="56" s="96" customFormat="1" ht="12.95" customHeight="1" spans="1:6">
      <c r="A56" s="139" t="s">
        <v>1186</v>
      </c>
      <c r="B56" s="144"/>
      <c r="C56" s="145">
        <v>144390</v>
      </c>
      <c r="D56" s="105"/>
      <c r="E56" s="130">
        <v>0.95629482942466</v>
      </c>
      <c r="F56" s="146">
        <v>150989</v>
      </c>
    </row>
    <row r="57" s="96" customFormat="1" ht="12.95" customHeight="1" spans="1:6">
      <c r="A57" s="139" t="s">
        <v>1187</v>
      </c>
      <c r="B57" s="144"/>
      <c r="C57" s="145">
        <v>64445</v>
      </c>
      <c r="D57" s="105"/>
      <c r="E57" s="130">
        <v>1.14396023786279</v>
      </c>
      <c r="F57" s="146">
        <v>56335</v>
      </c>
    </row>
    <row r="58" s="96" customFormat="1" ht="12.95" customHeight="1" spans="1:6">
      <c r="A58" s="139"/>
      <c r="B58" s="147"/>
      <c r="C58" s="148"/>
      <c r="D58" s="149"/>
      <c r="E58" s="131"/>
      <c r="F58" s="150"/>
    </row>
    <row r="59" s="96" customFormat="1" ht="12.95" customHeight="1" spans="1:6">
      <c r="A59" s="139" t="s">
        <v>1188</v>
      </c>
      <c r="B59" s="144"/>
      <c r="C59" s="145">
        <v>1122224</v>
      </c>
      <c r="D59" s="105"/>
      <c r="E59" s="130">
        <v>1.016266067292</v>
      </c>
      <c r="F59" s="145">
        <v>1104262</v>
      </c>
    </row>
    <row r="60" s="96" customFormat="1"/>
  </sheetData>
  <mergeCells count="2">
    <mergeCell ref="A2:F2"/>
    <mergeCell ref="A3:F3"/>
  </mergeCells>
  <pageMargins left="0.699305555555556" right="0.699305555555556"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F74"/>
  <sheetViews>
    <sheetView workbookViewId="0">
      <selection activeCell="B4" sqref="B4:B34"/>
    </sheetView>
  </sheetViews>
  <sheetFormatPr defaultColWidth="9" defaultRowHeight="14.25" outlineLevelCol="5"/>
  <cols>
    <col min="1" max="1" width="46" style="96" customWidth="1"/>
    <col min="2" max="2" width="8.875" style="96" customWidth="1"/>
    <col min="3" max="3" width="9.75" style="96" customWidth="1"/>
    <col min="4" max="4" width="8.875" style="96" customWidth="1"/>
    <col min="5" max="5" width="8.375" style="96" customWidth="1"/>
    <col min="6" max="6" width="9" style="96"/>
    <col min="7" max="16384" width="9" style="97"/>
  </cols>
  <sheetData>
    <row r="1" customFormat="1" ht="13.5" spans="1:1">
      <c r="A1" t="s">
        <v>1356</v>
      </c>
    </row>
    <row r="2" s="96" customFormat="1" ht="22.5" spans="1:6">
      <c r="A2" s="115" t="s">
        <v>1357</v>
      </c>
      <c r="B2" s="115"/>
      <c r="C2" s="115"/>
      <c r="D2" s="115"/>
      <c r="E2" s="115"/>
      <c r="F2" s="115"/>
    </row>
    <row r="3" s="96" customFormat="1" spans="1:6">
      <c r="A3" s="112" t="s">
        <v>44</v>
      </c>
      <c r="B3" s="112"/>
      <c r="C3" s="112"/>
      <c r="D3" s="112"/>
      <c r="E3" s="112"/>
      <c r="F3" s="112"/>
    </row>
    <row r="4" s="96" customFormat="1" spans="1:6">
      <c r="A4" s="116" t="s">
        <v>45</v>
      </c>
      <c r="B4" s="116" t="s">
        <v>46</v>
      </c>
      <c r="C4" s="116" t="s">
        <v>47</v>
      </c>
      <c r="D4" s="124" t="s">
        <v>48</v>
      </c>
      <c r="E4" s="124" t="s">
        <v>49</v>
      </c>
      <c r="F4" s="116" t="s">
        <v>50</v>
      </c>
    </row>
    <row r="5" s="96" customFormat="1" spans="1:6">
      <c r="A5" s="135" t="s">
        <v>1358</v>
      </c>
      <c r="B5" s="103">
        <v>493561</v>
      </c>
      <c r="C5" s="104">
        <v>495543</v>
      </c>
      <c r="D5" s="117">
        <f>C5/B5</f>
        <v>1.00401571436965</v>
      </c>
      <c r="E5" s="117"/>
      <c r="F5" s="106">
        <v>0</v>
      </c>
    </row>
    <row r="6" s="96" customFormat="1" spans="1:6">
      <c r="A6" s="107" t="s">
        <v>1359</v>
      </c>
      <c r="B6" s="103">
        <v>0</v>
      </c>
      <c r="C6" s="104">
        <v>0</v>
      </c>
      <c r="D6" s="117"/>
      <c r="E6" s="117"/>
      <c r="F6" s="106">
        <v>0</v>
      </c>
    </row>
    <row r="7" s="96" customFormat="1" spans="1:6">
      <c r="A7" s="107" t="s">
        <v>1360</v>
      </c>
      <c r="B7" s="134"/>
      <c r="C7" s="104">
        <v>0</v>
      </c>
      <c r="D7" s="123"/>
      <c r="E7" s="117"/>
      <c r="F7" s="106">
        <v>0</v>
      </c>
    </row>
    <row r="8" s="96" customFormat="1" spans="1:6">
      <c r="A8" s="107" t="s">
        <v>1361</v>
      </c>
      <c r="B8" s="134"/>
      <c r="C8" s="104">
        <v>0</v>
      </c>
      <c r="D8" s="123"/>
      <c r="E8" s="117"/>
      <c r="F8" s="106">
        <v>0</v>
      </c>
    </row>
    <row r="9" s="96" customFormat="1" spans="1:6">
      <c r="A9" s="107" t="s">
        <v>1362</v>
      </c>
      <c r="B9" s="103">
        <v>0</v>
      </c>
      <c r="C9" s="104">
        <v>0</v>
      </c>
      <c r="D9" s="117"/>
      <c r="E9" s="117"/>
      <c r="F9" s="106">
        <v>0</v>
      </c>
    </row>
    <row r="10" s="96" customFormat="1" spans="1:6">
      <c r="A10" s="107" t="s">
        <v>1363</v>
      </c>
      <c r="B10" s="103">
        <v>0</v>
      </c>
      <c r="C10" s="104">
        <v>0</v>
      </c>
      <c r="D10" s="117"/>
      <c r="E10" s="117"/>
      <c r="F10" s="106">
        <v>0</v>
      </c>
    </row>
    <row r="11" s="96" customFormat="1" spans="1:6">
      <c r="A11" s="107" t="s">
        <v>1364</v>
      </c>
      <c r="B11" s="103">
        <v>0</v>
      </c>
      <c r="C11" s="104">
        <v>0</v>
      </c>
      <c r="D11" s="117"/>
      <c r="E11" s="117"/>
      <c r="F11" s="106">
        <v>0</v>
      </c>
    </row>
    <row r="12" s="96" customFormat="1" spans="1:6">
      <c r="A12" s="107" t="s">
        <v>1365</v>
      </c>
      <c r="B12" s="103">
        <v>0</v>
      </c>
      <c r="C12" s="104">
        <v>0</v>
      </c>
      <c r="D12" s="117"/>
      <c r="E12" s="117"/>
      <c r="F12" s="106">
        <v>0</v>
      </c>
    </row>
    <row r="13" s="96" customFormat="1" spans="1:6">
      <c r="A13" s="107" t="s">
        <v>1366</v>
      </c>
      <c r="B13" s="103">
        <v>0</v>
      </c>
      <c r="C13" s="104">
        <v>0</v>
      </c>
      <c r="D13" s="117"/>
      <c r="E13" s="117"/>
      <c r="F13" s="106">
        <v>0</v>
      </c>
    </row>
    <row r="14" s="96" customFormat="1" spans="1:6">
      <c r="A14" s="107" t="s">
        <v>1367</v>
      </c>
      <c r="B14" s="103">
        <v>0</v>
      </c>
      <c r="C14" s="104">
        <v>0</v>
      </c>
      <c r="D14" s="117"/>
      <c r="E14" s="117"/>
      <c r="F14" s="106">
        <v>0</v>
      </c>
    </row>
    <row r="15" s="96" customFormat="1" spans="1:6">
      <c r="A15" s="107" t="s">
        <v>1368</v>
      </c>
      <c r="B15" s="103">
        <v>6187</v>
      </c>
      <c r="C15" s="104">
        <v>901</v>
      </c>
      <c r="D15" s="117">
        <f t="shared" ref="D15:D17" si="0">C15/B15</f>
        <v>0.145627929529659</v>
      </c>
      <c r="E15" s="117"/>
      <c r="F15" s="106">
        <v>0</v>
      </c>
    </row>
    <row r="16" s="96" customFormat="1" spans="1:6">
      <c r="A16" s="107" t="s">
        <v>1369</v>
      </c>
      <c r="B16" s="103">
        <v>1914</v>
      </c>
      <c r="C16" s="104">
        <v>1369</v>
      </c>
      <c r="D16" s="117">
        <f t="shared" si="0"/>
        <v>0.715256008359457</v>
      </c>
      <c r="E16" s="117"/>
      <c r="F16" s="106">
        <v>0</v>
      </c>
    </row>
    <row r="17" s="96" customFormat="1" spans="1:6">
      <c r="A17" s="107" t="s">
        <v>1370</v>
      </c>
      <c r="B17" s="103">
        <v>468129</v>
      </c>
      <c r="C17" s="104">
        <v>475029</v>
      </c>
      <c r="D17" s="117">
        <f t="shared" si="0"/>
        <v>1.01473952692527</v>
      </c>
      <c r="E17" s="117"/>
      <c r="F17" s="106">
        <v>0</v>
      </c>
    </row>
    <row r="18" s="96" customFormat="1" spans="1:6">
      <c r="A18" s="107" t="s">
        <v>1371</v>
      </c>
      <c r="B18" s="134"/>
      <c r="C18" s="104">
        <v>378722</v>
      </c>
      <c r="D18" s="123"/>
      <c r="E18" s="117">
        <f t="shared" ref="E18:E50" si="1">C18/F18</f>
        <v>1.46410691573466</v>
      </c>
      <c r="F18" s="106">
        <v>258671</v>
      </c>
    </row>
    <row r="19" s="96" customFormat="1" spans="1:6">
      <c r="A19" s="107" t="s">
        <v>1372</v>
      </c>
      <c r="B19" s="134"/>
      <c r="C19" s="104">
        <v>12521</v>
      </c>
      <c r="D19" s="123"/>
      <c r="E19" s="117">
        <f t="shared" si="1"/>
        <v>2.77320044296788</v>
      </c>
      <c r="F19" s="106">
        <v>4515</v>
      </c>
    </row>
    <row r="20" s="96" customFormat="1" spans="1:6">
      <c r="A20" s="107" t="s">
        <v>1373</v>
      </c>
      <c r="B20" s="134"/>
      <c r="C20" s="104">
        <v>83606</v>
      </c>
      <c r="D20" s="123"/>
      <c r="E20" s="117">
        <f t="shared" si="1"/>
        <v>2.51227500826347</v>
      </c>
      <c r="F20" s="106">
        <v>33279</v>
      </c>
    </row>
    <row r="21" s="96" customFormat="1" spans="1:6">
      <c r="A21" s="107" t="s">
        <v>1374</v>
      </c>
      <c r="B21" s="134"/>
      <c r="C21" s="104">
        <v>-11083</v>
      </c>
      <c r="D21" s="123"/>
      <c r="E21" s="117">
        <f t="shared" si="1"/>
        <v>1.1533978561765</v>
      </c>
      <c r="F21" s="106">
        <v>-9609</v>
      </c>
    </row>
    <row r="22" s="96" customFormat="1" spans="1:6">
      <c r="A22" s="107" t="s">
        <v>1375</v>
      </c>
      <c r="B22" s="134"/>
      <c r="C22" s="104">
        <v>11263</v>
      </c>
      <c r="D22" s="123"/>
      <c r="E22" s="117">
        <f t="shared" si="1"/>
        <v>65.4825581395349</v>
      </c>
      <c r="F22" s="106">
        <v>172</v>
      </c>
    </row>
    <row r="23" s="96" customFormat="1" spans="1:6">
      <c r="A23" s="107" t="s">
        <v>1376</v>
      </c>
      <c r="B23" s="103">
        <v>0</v>
      </c>
      <c r="C23" s="104">
        <v>0</v>
      </c>
      <c r="D23" s="117"/>
      <c r="E23" s="117"/>
      <c r="F23" s="106">
        <v>0</v>
      </c>
    </row>
    <row r="24" s="96" customFormat="1" spans="1:6">
      <c r="A24" s="107" t="s">
        <v>1377</v>
      </c>
      <c r="B24" s="103">
        <v>0</v>
      </c>
      <c r="C24" s="104">
        <v>0</v>
      </c>
      <c r="D24" s="117"/>
      <c r="E24" s="117"/>
      <c r="F24" s="106">
        <v>0</v>
      </c>
    </row>
    <row r="25" s="96" customFormat="1" spans="1:6">
      <c r="A25" s="107" t="s">
        <v>1378</v>
      </c>
      <c r="B25" s="134"/>
      <c r="C25" s="104">
        <v>0</v>
      </c>
      <c r="D25" s="123"/>
      <c r="E25" s="117"/>
      <c r="F25" s="106">
        <v>0</v>
      </c>
    </row>
    <row r="26" s="96" customFormat="1" spans="1:6">
      <c r="A26" s="107" t="s">
        <v>1379</v>
      </c>
      <c r="B26" s="134"/>
      <c r="C26" s="104">
        <v>0</v>
      </c>
      <c r="D26" s="123"/>
      <c r="E26" s="117"/>
      <c r="F26" s="106">
        <v>0</v>
      </c>
    </row>
    <row r="27" s="96" customFormat="1" spans="1:6">
      <c r="A27" s="107" t="s">
        <v>1380</v>
      </c>
      <c r="B27" s="103">
        <v>0</v>
      </c>
      <c r="C27" s="104">
        <v>0</v>
      </c>
      <c r="D27" s="117"/>
      <c r="E27" s="117"/>
      <c r="F27" s="106">
        <v>0</v>
      </c>
    </row>
    <row r="28" s="96" customFormat="1" spans="1:6">
      <c r="A28" s="107" t="s">
        <v>1381</v>
      </c>
      <c r="B28" s="103">
        <v>0</v>
      </c>
      <c r="C28" s="104">
        <v>0</v>
      </c>
      <c r="D28" s="117"/>
      <c r="E28" s="117"/>
      <c r="F28" s="106">
        <v>0</v>
      </c>
    </row>
    <row r="29" s="96" customFormat="1" spans="1:6">
      <c r="A29" s="107" t="s">
        <v>1382</v>
      </c>
      <c r="B29" s="103">
        <v>0</v>
      </c>
      <c r="C29" s="104">
        <v>0</v>
      </c>
      <c r="D29" s="117"/>
      <c r="E29" s="117"/>
      <c r="F29" s="106">
        <v>0</v>
      </c>
    </row>
    <row r="30" s="96" customFormat="1" spans="1:6">
      <c r="A30" s="107" t="s">
        <v>1383</v>
      </c>
      <c r="B30" s="103">
        <v>6400</v>
      </c>
      <c r="C30" s="104">
        <v>8202</v>
      </c>
      <c r="D30" s="117">
        <f t="shared" ref="D30:D34" si="2">C30/B30</f>
        <v>1.2815625</v>
      </c>
      <c r="E30" s="117"/>
      <c r="F30" s="106">
        <v>0</v>
      </c>
    </row>
    <row r="31" s="96" customFormat="1" spans="1:6">
      <c r="A31" s="107" t="s">
        <v>1384</v>
      </c>
      <c r="B31" s="134"/>
      <c r="C31" s="104">
        <v>3241</v>
      </c>
      <c r="D31" s="123"/>
      <c r="E31" s="117">
        <f t="shared" si="1"/>
        <v>1.04920686306248</v>
      </c>
      <c r="F31" s="106">
        <v>3089</v>
      </c>
    </row>
    <row r="32" s="96" customFormat="1" spans="1:6">
      <c r="A32" s="107" t="s">
        <v>1385</v>
      </c>
      <c r="B32" s="134"/>
      <c r="C32" s="104">
        <v>4961</v>
      </c>
      <c r="D32" s="123"/>
      <c r="E32" s="117">
        <f t="shared" si="1"/>
        <v>1.55614805520703</v>
      </c>
      <c r="F32" s="106">
        <v>3188</v>
      </c>
    </row>
    <row r="33" s="96" customFormat="1" spans="1:6">
      <c r="A33" s="107" t="s">
        <v>1386</v>
      </c>
      <c r="B33" s="103">
        <v>1050</v>
      </c>
      <c r="C33" s="104">
        <v>1363</v>
      </c>
      <c r="D33" s="117">
        <f t="shared" si="2"/>
        <v>1.29809523809524</v>
      </c>
      <c r="E33" s="117"/>
      <c r="F33" s="106">
        <v>0</v>
      </c>
    </row>
    <row r="34" s="96" customFormat="1" spans="1:6">
      <c r="A34" s="107" t="s">
        <v>1387</v>
      </c>
      <c r="B34" s="103">
        <v>360</v>
      </c>
      <c r="C34" s="104">
        <v>534</v>
      </c>
      <c r="D34" s="117">
        <f t="shared" si="2"/>
        <v>1.48333333333333</v>
      </c>
      <c r="E34" s="117"/>
      <c r="F34" s="106">
        <v>0</v>
      </c>
    </row>
    <row r="35" s="96" customFormat="1" spans="1:6">
      <c r="A35" s="107" t="s">
        <v>1388</v>
      </c>
      <c r="B35" s="103">
        <v>0</v>
      </c>
      <c r="C35" s="104">
        <v>0</v>
      </c>
      <c r="D35" s="117"/>
      <c r="E35" s="117"/>
      <c r="F35" s="106">
        <v>0</v>
      </c>
    </row>
    <row r="36" s="96" customFormat="1" spans="1:6">
      <c r="A36" s="107" t="s">
        <v>1389</v>
      </c>
      <c r="B36" s="134"/>
      <c r="C36" s="104">
        <v>0</v>
      </c>
      <c r="D36" s="123"/>
      <c r="E36" s="117"/>
      <c r="F36" s="106">
        <v>0</v>
      </c>
    </row>
    <row r="37" s="96" customFormat="1" spans="1:6">
      <c r="A37" s="107" t="s">
        <v>1390</v>
      </c>
      <c r="B37" s="134"/>
      <c r="C37" s="104">
        <v>0</v>
      </c>
      <c r="D37" s="123"/>
      <c r="E37" s="117"/>
      <c r="F37" s="106">
        <v>0</v>
      </c>
    </row>
    <row r="38" s="96" customFormat="1" spans="1:6">
      <c r="A38" s="107" t="s">
        <v>1391</v>
      </c>
      <c r="B38" s="134"/>
      <c r="C38" s="104">
        <v>0</v>
      </c>
      <c r="D38" s="123"/>
      <c r="E38" s="117"/>
      <c r="F38" s="106">
        <v>0</v>
      </c>
    </row>
    <row r="39" s="96" customFormat="1" spans="1:6">
      <c r="A39" s="107" t="s">
        <v>1392</v>
      </c>
      <c r="B39" s="103">
        <v>4530</v>
      </c>
      <c r="C39" s="104">
        <v>2513</v>
      </c>
      <c r="D39" s="117">
        <f>C39/B39</f>
        <v>0.554746136865342</v>
      </c>
      <c r="E39" s="117"/>
      <c r="F39" s="106">
        <v>0</v>
      </c>
    </row>
    <row r="40" s="96" customFormat="1" spans="1:6">
      <c r="A40" s="107" t="s">
        <v>1393</v>
      </c>
      <c r="B40" s="103">
        <v>0</v>
      </c>
      <c r="C40" s="104">
        <v>0</v>
      </c>
      <c r="D40" s="117"/>
      <c r="E40" s="117"/>
      <c r="F40" s="106">
        <v>0</v>
      </c>
    </row>
    <row r="41" s="96" customFormat="1" spans="1:6">
      <c r="A41" s="107" t="s">
        <v>1394</v>
      </c>
      <c r="B41" s="103">
        <v>0</v>
      </c>
      <c r="C41" s="104">
        <v>0</v>
      </c>
      <c r="D41" s="117"/>
      <c r="E41" s="117"/>
      <c r="F41" s="106">
        <v>0</v>
      </c>
    </row>
    <row r="42" s="96" customFormat="1" spans="1:6">
      <c r="A42" s="107" t="s">
        <v>1395</v>
      </c>
      <c r="B42" s="103">
        <v>0</v>
      </c>
      <c r="C42" s="104">
        <v>0</v>
      </c>
      <c r="D42" s="117"/>
      <c r="E42" s="117"/>
      <c r="F42" s="106">
        <v>0</v>
      </c>
    </row>
    <row r="43" s="96" customFormat="1" spans="1:6">
      <c r="A43" s="107" t="s">
        <v>1396</v>
      </c>
      <c r="B43" s="103">
        <v>0</v>
      </c>
      <c r="C43" s="104">
        <v>0</v>
      </c>
      <c r="D43" s="117"/>
      <c r="E43" s="117"/>
      <c r="F43" s="106">
        <v>0</v>
      </c>
    </row>
    <row r="44" s="96" customFormat="1" spans="1:6">
      <c r="A44" s="107" t="s">
        <v>1397</v>
      </c>
      <c r="B44" s="134"/>
      <c r="C44" s="104">
        <v>0</v>
      </c>
      <c r="D44" s="123"/>
      <c r="E44" s="117"/>
      <c r="F44" s="106">
        <v>0</v>
      </c>
    </row>
    <row r="45" s="96" customFormat="1" spans="1:6">
      <c r="A45" s="107" t="s">
        <v>1398</v>
      </c>
      <c r="B45" s="134"/>
      <c r="C45" s="104">
        <v>0</v>
      </c>
      <c r="D45" s="123"/>
      <c r="E45" s="117"/>
      <c r="F45" s="106">
        <v>0</v>
      </c>
    </row>
    <row r="46" s="96" customFormat="1" spans="1:6">
      <c r="A46" s="107" t="s">
        <v>1399</v>
      </c>
      <c r="B46" s="103">
        <v>4041</v>
      </c>
      <c r="C46" s="104">
        <v>4982</v>
      </c>
      <c r="D46" s="117">
        <f>C46/B46</f>
        <v>1.23286315268498</v>
      </c>
      <c r="E46" s="117"/>
      <c r="F46" s="106">
        <v>0</v>
      </c>
    </row>
    <row r="47" s="96" customFormat="1" spans="1:6">
      <c r="A47" s="107" t="s">
        <v>1400</v>
      </c>
      <c r="B47" s="103">
        <v>950</v>
      </c>
      <c r="C47" s="104">
        <v>594</v>
      </c>
      <c r="D47" s="117">
        <f>C47/B47</f>
        <v>0.625263157894737</v>
      </c>
      <c r="E47" s="117"/>
      <c r="F47" s="106">
        <v>0</v>
      </c>
    </row>
    <row r="48" s="96" customFormat="1" spans="1:6">
      <c r="A48" s="107" t="s">
        <v>1401</v>
      </c>
      <c r="B48" s="134"/>
      <c r="C48" s="104">
        <v>0</v>
      </c>
      <c r="D48" s="123"/>
      <c r="E48" s="117"/>
      <c r="F48" s="106">
        <v>0</v>
      </c>
    </row>
    <row r="49" s="96" customFormat="1" spans="1:6">
      <c r="A49" s="107" t="s">
        <v>1402</v>
      </c>
      <c r="B49" s="134"/>
      <c r="C49" s="104">
        <v>0</v>
      </c>
      <c r="D49" s="123"/>
      <c r="E49" s="117"/>
      <c r="F49" s="106">
        <v>0</v>
      </c>
    </row>
    <row r="50" s="96" customFormat="1" spans="1:6">
      <c r="A50" s="107" t="s">
        <v>1403</v>
      </c>
      <c r="B50" s="134"/>
      <c r="C50" s="104">
        <v>594</v>
      </c>
      <c r="D50" s="123"/>
      <c r="E50" s="117">
        <f t="shared" si="1"/>
        <v>1.12075471698113</v>
      </c>
      <c r="F50" s="106">
        <v>530</v>
      </c>
    </row>
    <row r="51" s="96" customFormat="1" spans="1:6">
      <c r="A51" s="107" t="s">
        <v>1404</v>
      </c>
      <c r="B51" s="134"/>
      <c r="C51" s="104">
        <v>0</v>
      </c>
      <c r="D51" s="123"/>
      <c r="E51" s="117"/>
      <c r="F51" s="106">
        <v>0</v>
      </c>
    </row>
    <row r="52" s="96" customFormat="1" spans="1:6">
      <c r="A52" s="107" t="s">
        <v>1405</v>
      </c>
      <c r="B52" s="134"/>
      <c r="C52" s="104">
        <v>0</v>
      </c>
      <c r="D52" s="123"/>
      <c r="E52" s="117"/>
      <c r="F52" s="106">
        <v>0</v>
      </c>
    </row>
    <row r="53" s="96" customFormat="1" spans="1:6">
      <c r="A53" s="107" t="s">
        <v>1406</v>
      </c>
      <c r="B53" s="134"/>
      <c r="C53" s="104">
        <v>0</v>
      </c>
      <c r="D53" s="123"/>
      <c r="E53" s="117"/>
      <c r="F53" s="106">
        <v>0</v>
      </c>
    </row>
    <row r="54" s="96" customFormat="1" spans="1:6">
      <c r="A54" s="107" t="s">
        <v>1407</v>
      </c>
      <c r="B54" s="134"/>
      <c r="C54" s="104">
        <v>0</v>
      </c>
      <c r="D54" s="123"/>
      <c r="E54" s="117"/>
      <c r="F54" s="106">
        <v>0</v>
      </c>
    </row>
    <row r="55" s="96" customFormat="1" spans="1:6">
      <c r="A55" s="107" t="s">
        <v>1408</v>
      </c>
      <c r="B55" s="103">
        <v>0</v>
      </c>
      <c r="C55" s="104">
        <v>56</v>
      </c>
      <c r="D55" s="117"/>
      <c r="E55" s="117"/>
      <c r="F55" s="106">
        <v>0</v>
      </c>
    </row>
    <row r="56" s="96" customFormat="1" spans="1:6">
      <c r="A56" s="107" t="s">
        <v>1409</v>
      </c>
      <c r="B56" s="103">
        <v>0</v>
      </c>
      <c r="C56" s="104">
        <v>117</v>
      </c>
      <c r="D56" s="117"/>
      <c r="E56" s="117"/>
      <c r="F56" s="106">
        <v>0</v>
      </c>
    </row>
    <row r="57" s="96" customFormat="1" spans="1:6">
      <c r="A57" s="107" t="s">
        <v>1410</v>
      </c>
      <c r="B57" s="133"/>
      <c r="C57" s="104">
        <v>13</v>
      </c>
      <c r="D57" s="117"/>
      <c r="E57" s="117"/>
      <c r="F57" s="106">
        <v>0</v>
      </c>
    </row>
    <row r="58" s="96" customFormat="1" spans="1:6">
      <c r="A58" s="107" t="s">
        <v>1411</v>
      </c>
      <c r="B58" s="112"/>
      <c r="C58" s="104">
        <v>0</v>
      </c>
      <c r="D58" s="117"/>
      <c r="E58" s="117"/>
      <c r="F58" s="106">
        <v>0</v>
      </c>
    </row>
    <row r="59" s="96" customFormat="1" spans="1:6">
      <c r="A59" s="107" t="s">
        <v>1412</v>
      </c>
      <c r="B59" s="112"/>
      <c r="C59" s="104">
        <v>104</v>
      </c>
      <c r="D59" s="117"/>
      <c r="E59" s="117"/>
      <c r="F59" s="106">
        <v>0</v>
      </c>
    </row>
    <row r="60" s="96" customFormat="1" spans="1:6">
      <c r="A60" s="107"/>
      <c r="B60" s="109"/>
      <c r="C60" s="121"/>
      <c r="D60" s="119"/>
      <c r="E60" s="119"/>
      <c r="F60" s="122"/>
    </row>
    <row r="61" s="96" customFormat="1" spans="1:6">
      <c r="A61" s="107" t="s">
        <v>1413</v>
      </c>
      <c r="B61" s="103">
        <v>493561</v>
      </c>
      <c r="C61" s="104">
        <v>495660</v>
      </c>
      <c r="D61" s="117">
        <f>C61/B61</f>
        <v>1.00425276713517</v>
      </c>
      <c r="E61" s="117"/>
      <c r="F61" s="106">
        <v>0</v>
      </c>
    </row>
    <row r="62" s="96" customFormat="1" spans="1:6">
      <c r="A62" s="107"/>
      <c r="B62" s="109"/>
      <c r="C62" s="121"/>
      <c r="D62" s="119"/>
      <c r="E62" s="119"/>
      <c r="F62" s="122"/>
    </row>
    <row r="63" s="96" customFormat="1" spans="1:6">
      <c r="A63" s="107" t="s">
        <v>1414</v>
      </c>
      <c r="B63" s="112"/>
      <c r="C63" s="104">
        <v>12667</v>
      </c>
      <c r="D63" s="123"/>
      <c r="E63" s="117">
        <f t="shared" ref="E63:E69" si="3">C63/F63</f>
        <v>0.815909822866345</v>
      </c>
      <c r="F63" s="106">
        <v>15525</v>
      </c>
    </row>
    <row r="64" s="96" customFormat="1" spans="1:6">
      <c r="A64" s="107" t="s">
        <v>1415</v>
      </c>
      <c r="B64" s="112"/>
      <c r="C64" s="104">
        <v>0</v>
      </c>
      <c r="D64" s="123"/>
      <c r="E64" s="117"/>
      <c r="F64" s="106">
        <v>0</v>
      </c>
    </row>
    <row r="65" s="96" customFormat="1" spans="1:6">
      <c r="A65" s="107" t="s">
        <v>1416</v>
      </c>
      <c r="B65" s="112"/>
      <c r="C65" s="104">
        <v>0</v>
      </c>
      <c r="D65" s="123"/>
      <c r="E65" s="117"/>
      <c r="F65" s="106">
        <v>0</v>
      </c>
    </row>
    <row r="66" s="96" customFormat="1" spans="1:6">
      <c r="A66" s="107" t="s">
        <v>1417</v>
      </c>
      <c r="B66" s="112"/>
      <c r="C66" s="104">
        <v>57787</v>
      </c>
      <c r="D66" s="123"/>
      <c r="E66" s="117">
        <f t="shared" si="3"/>
        <v>1.06555170379112</v>
      </c>
      <c r="F66" s="106">
        <v>54232</v>
      </c>
    </row>
    <row r="67" s="96" customFormat="1" spans="1:6">
      <c r="A67" s="107" t="s">
        <v>1418</v>
      </c>
      <c r="B67" s="112"/>
      <c r="C67" s="104">
        <v>0</v>
      </c>
      <c r="D67" s="123"/>
      <c r="E67" s="117"/>
      <c r="F67" s="106">
        <v>0</v>
      </c>
    </row>
    <row r="68" s="96" customFormat="1" spans="1:6">
      <c r="A68" s="107" t="s">
        <v>90</v>
      </c>
      <c r="B68" s="112"/>
      <c r="C68" s="104">
        <v>0</v>
      </c>
      <c r="D68" s="123"/>
      <c r="E68" s="117"/>
      <c r="F68" s="106">
        <v>0</v>
      </c>
    </row>
    <row r="69" s="96" customFormat="1" spans="1:6">
      <c r="A69" s="107" t="s">
        <v>91</v>
      </c>
      <c r="B69" s="112"/>
      <c r="C69" s="104">
        <v>396900</v>
      </c>
      <c r="D69" s="123"/>
      <c r="E69" s="117">
        <f t="shared" si="3"/>
        <v>2.22477578475336</v>
      </c>
      <c r="F69" s="106">
        <v>178400</v>
      </c>
    </row>
    <row r="70" s="96" customFormat="1" spans="1:6">
      <c r="A70" s="107" t="s">
        <v>1419</v>
      </c>
      <c r="B70" s="112"/>
      <c r="C70" s="104">
        <v>0</v>
      </c>
      <c r="D70" s="123"/>
      <c r="E70" s="117"/>
      <c r="F70" s="106">
        <v>0</v>
      </c>
    </row>
    <row r="71" s="96" customFormat="1" spans="1:6">
      <c r="A71" s="107" t="s">
        <v>1420</v>
      </c>
      <c r="B71" s="112"/>
      <c r="C71" s="104">
        <v>0</v>
      </c>
      <c r="D71" s="123"/>
      <c r="E71" s="117"/>
      <c r="F71" s="106">
        <v>0</v>
      </c>
    </row>
    <row r="72" s="96" customFormat="1" spans="1:6">
      <c r="A72" s="107"/>
      <c r="B72" s="109"/>
      <c r="C72" s="118"/>
      <c r="D72" s="119"/>
      <c r="E72" s="119"/>
      <c r="F72" s="120"/>
    </row>
    <row r="73" s="96" customFormat="1" spans="1:6">
      <c r="A73" s="107" t="s">
        <v>99</v>
      </c>
      <c r="B73" s="112"/>
      <c r="C73" s="104">
        <v>963014</v>
      </c>
      <c r="D73" s="123"/>
      <c r="E73" s="117">
        <f>C73/F73</f>
        <v>1.73231686367062</v>
      </c>
      <c r="F73" s="106">
        <v>555911</v>
      </c>
    </row>
    <row r="74" s="96" customFormat="1"/>
  </sheetData>
  <mergeCells count="2">
    <mergeCell ref="A2:F2"/>
    <mergeCell ref="A3:F3"/>
  </mergeCells>
  <pageMargins left="0.699305555555556" right="0.699305555555556"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F214"/>
  <sheetViews>
    <sheetView workbookViewId="0">
      <selection activeCell="B4" sqref="B4:B34"/>
    </sheetView>
  </sheetViews>
  <sheetFormatPr defaultColWidth="9" defaultRowHeight="14.25" outlineLevelCol="5"/>
  <cols>
    <col min="1" max="1" width="54" style="96" customWidth="1"/>
    <col min="2" max="2" width="7.375" style="96" customWidth="1"/>
    <col min="3" max="3" width="9.75" style="96" customWidth="1"/>
    <col min="4" max="4" width="8.875" style="96" customWidth="1"/>
    <col min="5" max="5" width="8.375" style="96" customWidth="1"/>
    <col min="6" max="6" width="9" style="96"/>
    <col min="7" max="16384" width="9" style="97"/>
  </cols>
  <sheetData>
    <row r="1" customFormat="1" ht="13.5" spans="1:1">
      <c r="A1" t="s">
        <v>1421</v>
      </c>
    </row>
    <row r="2" s="96" customFormat="1" ht="22.5" spans="1:6">
      <c r="A2" s="115" t="s">
        <v>1422</v>
      </c>
      <c r="B2" s="115"/>
      <c r="C2" s="115"/>
      <c r="D2" s="115"/>
      <c r="E2" s="115"/>
      <c r="F2" s="115"/>
    </row>
    <row r="3" s="96" customFormat="1" spans="1:6">
      <c r="A3" s="112" t="s">
        <v>44</v>
      </c>
      <c r="B3" s="112"/>
      <c r="C3" s="112"/>
      <c r="D3" s="112"/>
      <c r="E3" s="112"/>
      <c r="F3" s="112"/>
    </row>
    <row r="4" s="96" customFormat="1" spans="1:6">
      <c r="A4" s="116" t="s">
        <v>45</v>
      </c>
      <c r="B4" s="116" t="s">
        <v>46</v>
      </c>
      <c r="C4" s="116" t="s">
        <v>47</v>
      </c>
      <c r="D4" s="124" t="s">
        <v>48</v>
      </c>
      <c r="E4" s="124" t="s">
        <v>49</v>
      </c>
      <c r="F4" s="116" t="s">
        <v>50</v>
      </c>
    </row>
    <row r="5" s="96" customFormat="1" spans="1:6">
      <c r="A5" s="107" t="s">
        <v>1423</v>
      </c>
      <c r="B5" s="103">
        <v>0</v>
      </c>
      <c r="C5" s="104">
        <v>0</v>
      </c>
      <c r="D5" s="117"/>
      <c r="E5" s="117"/>
      <c r="F5" s="106">
        <v>0</v>
      </c>
    </row>
    <row r="6" s="96" customFormat="1" spans="1:6">
      <c r="A6" s="107" t="s">
        <v>1424</v>
      </c>
      <c r="B6" s="103">
        <v>0</v>
      </c>
      <c r="C6" s="104">
        <v>0</v>
      </c>
      <c r="D6" s="117"/>
      <c r="E6" s="117"/>
      <c r="F6" s="106">
        <v>0</v>
      </c>
    </row>
    <row r="7" s="96" customFormat="1" spans="1:6">
      <c r="A7" s="107" t="s">
        <v>1425</v>
      </c>
      <c r="B7" s="133"/>
      <c r="C7" s="104">
        <v>0</v>
      </c>
      <c r="D7" s="123"/>
      <c r="E7" s="117"/>
      <c r="F7" s="106">
        <v>0</v>
      </c>
    </row>
    <row r="8" s="96" customFormat="1" spans="1:6">
      <c r="A8" s="107" t="s">
        <v>1426</v>
      </c>
      <c r="B8" s="133"/>
      <c r="C8" s="104">
        <v>0</v>
      </c>
      <c r="D8" s="123"/>
      <c r="E8" s="117"/>
      <c r="F8" s="106">
        <v>0</v>
      </c>
    </row>
    <row r="9" s="96" customFormat="1" spans="1:6">
      <c r="A9" s="107" t="s">
        <v>1427</v>
      </c>
      <c r="B9" s="133"/>
      <c r="C9" s="104">
        <v>0</v>
      </c>
      <c r="D9" s="123"/>
      <c r="E9" s="117"/>
      <c r="F9" s="106">
        <v>0</v>
      </c>
    </row>
    <row r="10" s="96" customFormat="1" spans="1:6">
      <c r="A10" s="107" t="s">
        <v>1428</v>
      </c>
      <c r="B10" s="133"/>
      <c r="C10" s="104">
        <v>0</v>
      </c>
      <c r="D10" s="123"/>
      <c r="E10" s="117"/>
      <c r="F10" s="106">
        <v>0</v>
      </c>
    </row>
    <row r="11" s="96" customFormat="1" spans="1:6">
      <c r="A11" s="107" t="s">
        <v>1429</v>
      </c>
      <c r="B11" s="133"/>
      <c r="C11" s="104">
        <v>0</v>
      </c>
      <c r="D11" s="123"/>
      <c r="E11" s="117"/>
      <c r="F11" s="106">
        <v>0</v>
      </c>
    </row>
    <row r="12" s="96" customFormat="1" spans="1:6">
      <c r="A12" s="107" t="s">
        <v>1430</v>
      </c>
      <c r="B12" s="133"/>
      <c r="C12" s="104">
        <v>0</v>
      </c>
      <c r="D12" s="123"/>
      <c r="E12" s="117"/>
      <c r="F12" s="106">
        <v>0</v>
      </c>
    </row>
    <row r="13" s="96" customFormat="1" spans="1:6">
      <c r="A13" s="107" t="s">
        <v>1431</v>
      </c>
      <c r="B13" s="103">
        <v>266</v>
      </c>
      <c r="C13" s="104">
        <v>85</v>
      </c>
      <c r="D13" s="117">
        <f t="shared" ref="D13:D18" si="0">C13/B13</f>
        <v>0.319548872180451</v>
      </c>
      <c r="E13" s="117">
        <f t="shared" ref="E13:E68" si="1">C13/F13</f>
        <v>0.325670498084291</v>
      </c>
      <c r="F13" s="106">
        <v>261</v>
      </c>
    </row>
    <row r="14" s="96" customFormat="1" spans="1:6">
      <c r="A14" s="107" t="s">
        <v>1432</v>
      </c>
      <c r="B14" s="133"/>
      <c r="C14" s="104">
        <v>8</v>
      </c>
      <c r="D14" s="123"/>
      <c r="E14" s="117">
        <f t="shared" si="1"/>
        <v>2.66666666666667</v>
      </c>
      <c r="F14" s="106">
        <v>3</v>
      </c>
    </row>
    <row r="15" s="96" customFormat="1" spans="1:6">
      <c r="A15" s="107" t="s">
        <v>1433</v>
      </c>
      <c r="B15" s="133"/>
      <c r="C15" s="104">
        <v>0</v>
      </c>
      <c r="D15" s="123"/>
      <c r="E15" s="117"/>
      <c r="F15" s="106">
        <v>0</v>
      </c>
    </row>
    <row r="16" s="96" customFormat="1" spans="1:6">
      <c r="A16" s="107" t="s">
        <v>1434</v>
      </c>
      <c r="B16" s="133"/>
      <c r="C16" s="104">
        <v>1</v>
      </c>
      <c r="D16" s="123"/>
      <c r="E16" s="117"/>
      <c r="F16" s="106">
        <v>0</v>
      </c>
    </row>
    <row r="17" s="96" customFormat="1" spans="1:6">
      <c r="A17" s="107" t="s">
        <v>1435</v>
      </c>
      <c r="B17" s="103">
        <v>2913</v>
      </c>
      <c r="C17" s="104">
        <v>2184</v>
      </c>
      <c r="D17" s="117">
        <f t="shared" si="0"/>
        <v>0.749742533470649</v>
      </c>
      <c r="E17" s="117"/>
      <c r="F17" s="106">
        <v>0</v>
      </c>
    </row>
    <row r="18" s="96" customFormat="1" spans="1:6">
      <c r="A18" s="107" t="s">
        <v>1436</v>
      </c>
      <c r="B18" s="103">
        <v>2662</v>
      </c>
      <c r="C18" s="104">
        <v>1880</v>
      </c>
      <c r="D18" s="117">
        <f t="shared" si="0"/>
        <v>0.706235912847483</v>
      </c>
      <c r="E18" s="117"/>
      <c r="F18" s="106">
        <v>0</v>
      </c>
    </row>
    <row r="19" s="96" customFormat="1" spans="1:6">
      <c r="A19" s="107" t="s">
        <v>1437</v>
      </c>
      <c r="B19" s="133"/>
      <c r="C19" s="104">
        <v>1804</v>
      </c>
      <c r="D19" s="123"/>
      <c r="E19" s="117">
        <f t="shared" si="1"/>
        <v>1.1156462585034</v>
      </c>
      <c r="F19" s="106">
        <v>1617</v>
      </c>
    </row>
    <row r="20" s="96" customFormat="1" spans="1:6">
      <c r="A20" s="107" t="s">
        <v>1438</v>
      </c>
      <c r="B20" s="133"/>
      <c r="C20" s="104">
        <v>57</v>
      </c>
      <c r="D20" s="123"/>
      <c r="E20" s="117">
        <f t="shared" si="1"/>
        <v>0.122055674518201</v>
      </c>
      <c r="F20" s="106">
        <v>467</v>
      </c>
    </row>
    <row r="21" s="96" customFormat="1" spans="1:6">
      <c r="A21" s="107" t="s">
        <v>1439</v>
      </c>
      <c r="B21" s="133"/>
      <c r="C21" s="104">
        <v>19</v>
      </c>
      <c r="D21" s="123"/>
      <c r="E21" s="117">
        <f t="shared" si="1"/>
        <v>0.475</v>
      </c>
      <c r="F21" s="106">
        <v>40</v>
      </c>
    </row>
    <row r="22" s="96" customFormat="1" spans="1:6">
      <c r="A22" s="107" t="s">
        <v>1440</v>
      </c>
      <c r="B22" s="103">
        <v>251</v>
      </c>
      <c r="C22" s="104">
        <v>304</v>
      </c>
      <c r="D22" s="117">
        <f>C22/B22</f>
        <v>1.21115537848606</v>
      </c>
      <c r="E22" s="117">
        <f t="shared" si="1"/>
        <v>1.2936170212766</v>
      </c>
      <c r="F22" s="106">
        <v>235</v>
      </c>
    </row>
    <row r="23" s="96" customFormat="1" spans="1:6">
      <c r="A23" s="107" t="s">
        <v>1437</v>
      </c>
      <c r="B23" s="133"/>
      <c r="C23" s="104">
        <v>0</v>
      </c>
      <c r="D23" s="123"/>
      <c r="E23" s="117"/>
      <c r="F23" s="106">
        <v>0</v>
      </c>
    </row>
    <row r="24" s="96" customFormat="1" spans="1:6">
      <c r="A24" s="107" t="s">
        <v>1438</v>
      </c>
      <c r="B24" s="133"/>
      <c r="C24" s="104">
        <v>255</v>
      </c>
      <c r="D24" s="123"/>
      <c r="E24" s="117">
        <f t="shared" si="1"/>
        <v>1.24390243902439</v>
      </c>
      <c r="F24" s="106">
        <v>205</v>
      </c>
    </row>
    <row r="25" s="96" customFormat="1" spans="1:6">
      <c r="A25" s="107" t="s">
        <v>1441</v>
      </c>
      <c r="B25" s="133"/>
      <c r="C25" s="104">
        <v>49</v>
      </c>
      <c r="D25" s="123"/>
      <c r="E25" s="117">
        <f t="shared" si="1"/>
        <v>1.63333333333333</v>
      </c>
      <c r="F25" s="106">
        <v>30</v>
      </c>
    </row>
    <row r="26" s="96" customFormat="1" spans="1:6">
      <c r="A26" s="107" t="s">
        <v>1442</v>
      </c>
      <c r="B26" s="103">
        <v>0</v>
      </c>
      <c r="C26" s="104">
        <v>0</v>
      </c>
      <c r="D26" s="117"/>
      <c r="E26" s="117"/>
      <c r="F26" s="106">
        <v>0</v>
      </c>
    </row>
    <row r="27" s="96" customFormat="1" spans="1:6">
      <c r="A27" s="107" t="s">
        <v>1443</v>
      </c>
      <c r="B27" s="103">
        <v>0</v>
      </c>
      <c r="C27" s="104">
        <v>0</v>
      </c>
      <c r="D27" s="117"/>
      <c r="E27" s="117"/>
      <c r="F27" s="106">
        <v>0</v>
      </c>
    </row>
    <row r="28" s="96" customFormat="1" spans="1:6">
      <c r="A28" s="107" t="s">
        <v>1444</v>
      </c>
      <c r="B28" s="133"/>
      <c r="C28" s="104">
        <v>0</v>
      </c>
      <c r="D28" s="123"/>
      <c r="E28" s="117"/>
      <c r="F28" s="106">
        <v>0</v>
      </c>
    </row>
    <row r="29" s="96" customFormat="1" spans="1:6">
      <c r="A29" s="107" t="s">
        <v>1445</v>
      </c>
      <c r="B29" s="133"/>
      <c r="C29" s="104">
        <v>0</v>
      </c>
      <c r="D29" s="123"/>
      <c r="E29" s="117"/>
      <c r="F29" s="106">
        <v>0</v>
      </c>
    </row>
    <row r="30" s="96" customFormat="1" spans="1:6">
      <c r="A30" s="107" t="s">
        <v>1446</v>
      </c>
      <c r="B30" s="133"/>
      <c r="C30" s="104">
        <v>0</v>
      </c>
      <c r="D30" s="123"/>
      <c r="E30" s="117"/>
      <c r="F30" s="106">
        <v>0</v>
      </c>
    </row>
    <row r="31" s="96" customFormat="1" spans="1:6">
      <c r="A31" s="107" t="s">
        <v>1447</v>
      </c>
      <c r="B31" s="133"/>
      <c r="C31" s="104">
        <v>0</v>
      </c>
      <c r="D31" s="123"/>
      <c r="E31" s="117"/>
      <c r="F31" s="106">
        <v>0</v>
      </c>
    </row>
    <row r="32" s="96" customFormat="1" spans="1:6">
      <c r="A32" s="107" t="s">
        <v>1448</v>
      </c>
      <c r="B32" s="103">
        <v>0</v>
      </c>
      <c r="C32" s="104">
        <v>0</v>
      </c>
      <c r="D32" s="117"/>
      <c r="E32" s="117"/>
      <c r="F32" s="106">
        <v>0</v>
      </c>
    </row>
    <row r="33" s="96" customFormat="1" spans="1:6">
      <c r="A33" s="107" t="s">
        <v>1449</v>
      </c>
      <c r="B33" s="133"/>
      <c r="C33" s="104">
        <v>0</v>
      </c>
      <c r="D33" s="123"/>
      <c r="E33" s="117"/>
      <c r="F33" s="106">
        <v>0</v>
      </c>
    </row>
    <row r="34" s="96" customFormat="1" spans="1:6">
      <c r="A34" s="107" t="s">
        <v>1450</v>
      </c>
      <c r="B34" s="133"/>
      <c r="C34" s="104">
        <v>0</v>
      </c>
      <c r="D34" s="123"/>
      <c r="E34" s="117"/>
      <c r="F34" s="106">
        <v>0</v>
      </c>
    </row>
    <row r="35" s="96" customFormat="1" spans="1:6">
      <c r="A35" s="107" t="s">
        <v>1451</v>
      </c>
      <c r="B35" s="133"/>
      <c r="C35" s="104">
        <v>0</v>
      </c>
      <c r="D35" s="123"/>
      <c r="E35" s="117"/>
      <c r="F35" s="106">
        <v>0</v>
      </c>
    </row>
    <row r="36" s="96" customFormat="1" spans="1:6">
      <c r="A36" s="107" t="s">
        <v>1452</v>
      </c>
      <c r="B36" s="133"/>
      <c r="C36" s="104">
        <v>0</v>
      </c>
      <c r="D36" s="123"/>
      <c r="E36" s="117"/>
      <c r="F36" s="106">
        <v>0</v>
      </c>
    </row>
    <row r="37" s="96" customFormat="1" spans="1:6">
      <c r="A37" s="107" t="s">
        <v>1453</v>
      </c>
      <c r="B37" s="103">
        <v>157985</v>
      </c>
      <c r="C37" s="104">
        <v>342868</v>
      </c>
      <c r="D37" s="117">
        <f>C37/B37</f>
        <v>2.17025666993702</v>
      </c>
      <c r="E37" s="117"/>
      <c r="F37" s="106">
        <v>0</v>
      </c>
    </row>
    <row r="38" s="96" customFormat="1" spans="1:6">
      <c r="A38" s="107" t="s">
        <v>1454</v>
      </c>
      <c r="B38" s="103">
        <v>151185</v>
      </c>
      <c r="C38" s="104">
        <v>339620</v>
      </c>
      <c r="D38" s="117">
        <f>C38/B38</f>
        <v>2.24638687700499</v>
      </c>
      <c r="E38" s="117">
        <f t="shared" si="1"/>
        <v>2.46569574118979</v>
      </c>
      <c r="F38" s="106">
        <v>137738</v>
      </c>
    </row>
    <row r="39" s="96" customFormat="1" spans="1:6">
      <c r="A39" s="107" t="s">
        <v>1455</v>
      </c>
      <c r="B39" s="133"/>
      <c r="C39" s="104">
        <v>151318</v>
      </c>
      <c r="D39" s="123"/>
      <c r="E39" s="117">
        <f t="shared" si="1"/>
        <v>1.87497521808089</v>
      </c>
      <c r="F39" s="106">
        <v>80704</v>
      </c>
    </row>
    <row r="40" s="96" customFormat="1" spans="1:6">
      <c r="A40" s="107" t="s">
        <v>1456</v>
      </c>
      <c r="B40" s="133"/>
      <c r="C40" s="104">
        <v>8045</v>
      </c>
      <c r="D40" s="123"/>
      <c r="E40" s="117">
        <f t="shared" si="1"/>
        <v>1.70843066468465</v>
      </c>
      <c r="F40" s="106">
        <v>4709</v>
      </c>
    </row>
    <row r="41" s="96" customFormat="1" spans="1:6">
      <c r="A41" s="107" t="s">
        <v>1457</v>
      </c>
      <c r="B41" s="133"/>
      <c r="C41" s="104">
        <v>876</v>
      </c>
      <c r="D41" s="123"/>
      <c r="E41" s="117">
        <f t="shared" si="1"/>
        <v>1.89200863930886</v>
      </c>
      <c r="F41" s="106">
        <v>463</v>
      </c>
    </row>
    <row r="42" s="96" customFormat="1" spans="1:6">
      <c r="A42" s="107" t="s">
        <v>1458</v>
      </c>
      <c r="B42" s="133"/>
      <c r="C42" s="104">
        <v>19</v>
      </c>
      <c r="D42" s="123"/>
      <c r="E42" s="117">
        <f t="shared" si="1"/>
        <v>0.106145251396648</v>
      </c>
      <c r="F42" s="106">
        <v>179</v>
      </c>
    </row>
    <row r="43" s="96" customFormat="1" spans="1:6">
      <c r="A43" s="107" t="s">
        <v>1459</v>
      </c>
      <c r="B43" s="133"/>
      <c r="C43" s="104">
        <v>153</v>
      </c>
      <c r="D43" s="123"/>
      <c r="E43" s="117">
        <f t="shared" si="1"/>
        <v>0.0978886756238004</v>
      </c>
      <c r="F43" s="106">
        <v>1563</v>
      </c>
    </row>
    <row r="44" s="96" customFormat="1" spans="1:6">
      <c r="A44" s="107" t="s">
        <v>1460</v>
      </c>
      <c r="B44" s="133"/>
      <c r="C44" s="104">
        <v>194</v>
      </c>
      <c r="D44" s="123"/>
      <c r="E44" s="117">
        <f t="shared" si="1"/>
        <v>0.0452636490900607</v>
      </c>
      <c r="F44" s="106">
        <v>4286</v>
      </c>
    </row>
    <row r="45" s="96" customFormat="1" spans="1:6">
      <c r="A45" s="107" t="s">
        <v>1461</v>
      </c>
      <c r="B45" s="134"/>
      <c r="C45" s="104">
        <v>0</v>
      </c>
      <c r="D45" s="123"/>
      <c r="E45" s="117">
        <f t="shared" si="1"/>
        <v>0</v>
      </c>
      <c r="F45" s="106">
        <v>256</v>
      </c>
    </row>
    <row r="46" s="96" customFormat="1" spans="1:6">
      <c r="A46" s="107" t="s">
        <v>1462</v>
      </c>
      <c r="B46" s="134"/>
      <c r="C46" s="104">
        <v>0</v>
      </c>
      <c r="D46" s="123"/>
      <c r="E46" s="117"/>
      <c r="F46" s="106">
        <v>0</v>
      </c>
    </row>
    <row r="47" s="96" customFormat="1" spans="1:6">
      <c r="A47" s="107" t="s">
        <v>1463</v>
      </c>
      <c r="B47" s="134"/>
      <c r="C47" s="104">
        <v>27000</v>
      </c>
      <c r="D47" s="123"/>
      <c r="E47" s="117"/>
      <c r="F47" s="106">
        <v>0</v>
      </c>
    </row>
    <row r="48" s="96" customFormat="1" spans="1:6">
      <c r="A48" s="107" t="s">
        <v>1464</v>
      </c>
      <c r="B48" s="134"/>
      <c r="C48" s="104">
        <v>0</v>
      </c>
      <c r="D48" s="123"/>
      <c r="E48" s="117">
        <f t="shared" si="1"/>
        <v>0</v>
      </c>
      <c r="F48" s="106">
        <v>2053</v>
      </c>
    </row>
    <row r="49" s="96" customFormat="1" spans="1:6">
      <c r="A49" s="107" t="s">
        <v>1063</v>
      </c>
      <c r="B49" s="134"/>
      <c r="C49" s="104">
        <v>0</v>
      </c>
      <c r="D49" s="123"/>
      <c r="E49" s="117">
        <f t="shared" si="1"/>
        <v>0</v>
      </c>
      <c r="F49" s="106">
        <v>233</v>
      </c>
    </row>
    <row r="50" s="96" customFormat="1" spans="1:6">
      <c r="A50" s="107" t="s">
        <v>1465</v>
      </c>
      <c r="B50" s="134"/>
      <c r="C50" s="104">
        <v>152015</v>
      </c>
      <c r="D50" s="123"/>
      <c r="E50" s="117">
        <f t="shared" si="1"/>
        <v>3.51138778527211</v>
      </c>
      <c r="F50" s="106">
        <v>43292</v>
      </c>
    </row>
    <row r="51" s="96" customFormat="1" spans="1:6">
      <c r="A51" s="107" t="s">
        <v>1466</v>
      </c>
      <c r="B51" s="103">
        <v>700</v>
      </c>
      <c r="C51" s="104">
        <v>0</v>
      </c>
      <c r="D51" s="117">
        <f>C51/B51</f>
        <v>0</v>
      </c>
      <c r="E51" s="117">
        <f t="shared" si="1"/>
        <v>0</v>
      </c>
      <c r="F51" s="106">
        <v>696</v>
      </c>
    </row>
    <row r="52" s="96" customFormat="1" spans="1:6">
      <c r="A52" s="107" t="s">
        <v>1455</v>
      </c>
      <c r="B52" s="134"/>
      <c r="C52" s="104">
        <v>0</v>
      </c>
      <c r="D52" s="123"/>
      <c r="E52" s="117"/>
      <c r="F52" s="106">
        <v>0</v>
      </c>
    </row>
    <row r="53" s="96" customFormat="1" spans="1:6">
      <c r="A53" s="107" t="s">
        <v>1456</v>
      </c>
      <c r="B53" s="134"/>
      <c r="C53" s="104">
        <v>0</v>
      </c>
      <c r="D53" s="123"/>
      <c r="E53" s="117">
        <f t="shared" si="1"/>
        <v>0</v>
      </c>
      <c r="F53" s="106">
        <v>21</v>
      </c>
    </row>
    <row r="54" s="96" customFormat="1" spans="1:6">
      <c r="A54" s="107" t="s">
        <v>1467</v>
      </c>
      <c r="B54" s="134"/>
      <c r="C54" s="104">
        <v>0</v>
      </c>
      <c r="D54" s="123"/>
      <c r="E54" s="117">
        <f t="shared" si="1"/>
        <v>0</v>
      </c>
      <c r="F54" s="106">
        <v>675</v>
      </c>
    </row>
    <row r="55" s="96" customFormat="1" spans="1:6">
      <c r="A55" s="107" t="s">
        <v>1468</v>
      </c>
      <c r="B55" s="103">
        <v>1300</v>
      </c>
      <c r="C55" s="104">
        <v>0</v>
      </c>
      <c r="D55" s="117">
        <f>C55/B55</f>
        <v>0</v>
      </c>
      <c r="E55" s="117">
        <f t="shared" si="1"/>
        <v>0</v>
      </c>
      <c r="F55" s="106">
        <v>1255</v>
      </c>
    </row>
    <row r="56" s="96" customFormat="1" spans="1:6">
      <c r="A56" s="107" t="s">
        <v>1469</v>
      </c>
      <c r="B56" s="103">
        <v>0</v>
      </c>
      <c r="C56" s="104">
        <v>479</v>
      </c>
      <c r="D56" s="117"/>
      <c r="E56" s="117"/>
      <c r="F56" s="106">
        <v>0</v>
      </c>
    </row>
    <row r="57" s="96" customFormat="1" spans="1:6">
      <c r="A57" s="107" t="s">
        <v>1470</v>
      </c>
      <c r="B57" s="134"/>
      <c r="C57" s="104">
        <v>0</v>
      </c>
      <c r="D57" s="123"/>
      <c r="E57" s="117"/>
      <c r="F57" s="106">
        <v>0</v>
      </c>
    </row>
    <row r="58" s="96" customFormat="1" spans="1:6">
      <c r="A58" s="107" t="s">
        <v>1471</v>
      </c>
      <c r="B58" s="134"/>
      <c r="C58" s="104">
        <v>0</v>
      </c>
      <c r="D58" s="123"/>
      <c r="E58" s="117"/>
      <c r="F58" s="106">
        <v>0</v>
      </c>
    </row>
    <row r="59" s="96" customFormat="1" spans="1:6">
      <c r="A59" s="107" t="s">
        <v>1472</v>
      </c>
      <c r="B59" s="134"/>
      <c r="C59" s="104">
        <v>0</v>
      </c>
      <c r="D59" s="123"/>
      <c r="E59" s="117"/>
      <c r="F59" s="106">
        <v>0</v>
      </c>
    </row>
    <row r="60" s="96" customFormat="1" spans="1:6">
      <c r="A60" s="107" t="s">
        <v>1473</v>
      </c>
      <c r="B60" s="134"/>
      <c r="C60" s="104">
        <v>0</v>
      </c>
      <c r="D60" s="123"/>
      <c r="E60" s="117"/>
      <c r="F60" s="106">
        <v>0</v>
      </c>
    </row>
    <row r="61" s="96" customFormat="1" spans="1:6">
      <c r="A61" s="107" t="s">
        <v>1474</v>
      </c>
      <c r="B61" s="134"/>
      <c r="C61" s="104">
        <v>479</v>
      </c>
      <c r="D61" s="123"/>
      <c r="E61" s="117"/>
      <c r="F61" s="106">
        <v>0</v>
      </c>
    </row>
    <row r="62" s="96" customFormat="1" spans="1:6">
      <c r="A62" s="107" t="s">
        <v>1475</v>
      </c>
      <c r="B62" s="103">
        <v>4800</v>
      </c>
      <c r="C62" s="104">
        <v>2769</v>
      </c>
      <c r="D62" s="117">
        <f t="shared" ref="D62:D67" si="2">C62/B62</f>
        <v>0.576875</v>
      </c>
      <c r="E62" s="117">
        <f t="shared" si="1"/>
        <v>0.594206008583691</v>
      </c>
      <c r="F62" s="106">
        <v>4660</v>
      </c>
    </row>
    <row r="63" s="96" customFormat="1" spans="1:6">
      <c r="A63" s="107" t="s">
        <v>1476</v>
      </c>
      <c r="B63" s="134"/>
      <c r="C63" s="104">
        <v>357</v>
      </c>
      <c r="D63" s="123"/>
      <c r="E63" s="117">
        <f t="shared" si="1"/>
        <v>0.179396984924623</v>
      </c>
      <c r="F63" s="106">
        <v>1990</v>
      </c>
    </row>
    <row r="64" s="96" customFormat="1" spans="1:6">
      <c r="A64" s="107" t="s">
        <v>1477</v>
      </c>
      <c r="B64" s="134"/>
      <c r="C64" s="104">
        <v>0</v>
      </c>
      <c r="D64" s="123"/>
      <c r="E64" s="117">
        <f t="shared" si="1"/>
        <v>0</v>
      </c>
      <c r="F64" s="106">
        <v>105</v>
      </c>
    </row>
    <row r="65" s="96" customFormat="1" spans="1:6">
      <c r="A65" s="107" t="s">
        <v>1478</v>
      </c>
      <c r="B65" s="134"/>
      <c r="C65" s="104">
        <v>2412</v>
      </c>
      <c r="D65" s="123"/>
      <c r="E65" s="117">
        <f t="shared" si="1"/>
        <v>0.940350877192982</v>
      </c>
      <c r="F65" s="106">
        <v>2565</v>
      </c>
    </row>
    <row r="66" s="96" customFormat="1" spans="1:6">
      <c r="A66" s="107" t="s">
        <v>1479</v>
      </c>
      <c r="B66" s="103">
        <v>4140</v>
      </c>
      <c r="C66" s="104">
        <v>2546</v>
      </c>
      <c r="D66" s="117">
        <f t="shared" si="2"/>
        <v>0.614975845410628</v>
      </c>
      <c r="E66" s="117"/>
      <c r="F66" s="106">
        <v>0</v>
      </c>
    </row>
    <row r="67" s="96" customFormat="1" spans="1:6">
      <c r="A67" s="107" t="s">
        <v>1480</v>
      </c>
      <c r="B67" s="103">
        <v>2640</v>
      </c>
      <c r="C67" s="104">
        <v>2545</v>
      </c>
      <c r="D67" s="117">
        <f t="shared" si="2"/>
        <v>0.964015151515151</v>
      </c>
      <c r="E67" s="117">
        <f t="shared" si="1"/>
        <v>0.984907120743034</v>
      </c>
      <c r="F67" s="106">
        <v>2584</v>
      </c>
    </row>
    <row r="68" s="96" customFormat="1" spans="1:6">
      <c r="A68" s="107" t="s">
        <v>1438</v>
      </c>
      <c r="B68" s="134"/>
      <c r="C68" s="104">
        <v>2209</v>
      </c>
      <c r="D68" s="123"/>
      <c r="E68" s="117">
        <f t="shared" si="1"/>
        <v>0.90089722675367</v>
      </c>
      <c r="F68" s="106">
        <v>2452</v>
      </c>
    </row>
    <row r="69" s="96" customFormat="1" spans="1:6">
      <c r="A69" s="107" t="s">
        <v>1481</v>
      </c>
      <c r="B69" s="134"/>
      <c r="C69" s="104">
        <v>0</v>
      </c>
      <c r="D69" s="123"/>
      <c r="E69" s="117"/>
      <c r="F69" s="106">
        <v>0</v>
      </c>
    </row>
    <row r="70" s="96" customFormat="1" spans="1:6">
      <c r="A70" s="107" t="s">
        <v>1482</v>
      </c>
      <c r="B70" s="134"/>
      <c r="C70" s="104">
        <v>0</v>
      </c>
      <c r="D70" s="123"/>
      <c r="E70" s="117"/>
      <c r="F70" s="106">
        <v>0</v>
      </c>
    </row>
    <row r="71" s="96" customFormat="1" spans="1:6">
      <c r="A71" s="107" t="s">
        <v>1483</v>
      </c>
      <c r="B71" s="134"/>
      <c r="C71" s="104">
        <v>336</v>
      </c>
      <c r="D71" s="123"/>
      <c r="E71" s="117">
        <f t="shared" ref="E71:E92" si="3">C71/F71</f>
        <v>2.54545454545455</v>
      </c>
      <c r="F71" s="106">
        <v>132</v>
      </c>
    </row>
    <row r="72" s="96" customFormat="1" spans="1:6">
      <c r="A72" s="107" t="s">
        <v>1484</v>
      </c>
      <c r="B72" s="103">
        <v>0</v>
      </c>
      <c r="C72" s="104">
        <v>0</v>
      </c>
      <c r="D72" s="117"/>
      <c r="E72" s="117"/>
      <c r="F72" s="106">
        <v>0</v>
      </c>
    </row>
    <row r="73" s="96" customFormat="1" spans="1:6">
      <c r="A73" s="107" t="s">
        <v>1438</v>
      </c>
      <c r="B73" s="134"/>
      <c r="C73" s="104">
        <v>0</v>
      </c>
      <c r="D73" s="123"/>
      <c r="E73" s="117"/>
      <c r="F73" s="106">
        <v>0</v>
      </c>
    </row>
    <row r="74" s="96" customFormat="1" spans="1:6">
      <c r="A74" s="107" t="s">
        <v>1481</v>
      </c>
      <c r="B74" s="134"/>
      <c r="C74" s="104">
        <v>0</v>
      </c>
      <c r="D74" s="123"/>
      <c r="E74" s="117"/>
      <c r="F74" s="106">
        <v>0</v>
      </c>
    </row>
    <row r="75" s="96" customFormat="1" spans="1:6">
      <c r="A75" s="107" t="s">
        <v>1485</v>
      </c>
      <c r="B75" s="134"/>
      <c r="C75" s="104">
        <v>0</v>
      </c>
      <c r="D75" s="123"/>
      <c r="E75" s="117"/>
      <c r="F75" s="106">
        <v>0</v>
      </c>
    </row>
    <row r="76" s="96" customFormat="1" spans="1:6">
      <c r="A76" s="107" t="s">
        <v>1486</v>
      </c>
      <c r="B76" s="134"/>
      <c r="C76" s="104">
        <v>0</v>
      </c>
      <c r="D76" s="123"/>
      <c r="E76" s="117"/>
      <c r="F76" s="106">
        <v>0</v>
      </c>
    </row>
    <row r="77" s="96" customFormat="1" spans="1:6">
      <c r="A77" s="107" t="s">
        <v>1487</v>
      </c>
      <c r="B77" s="103">
        <v>1500</v>
      </c>
      <c r="C77" s="104">
        <v>1</v>
      </c>
      <c r="D77" s="117">
        <f>C77/B77</f>
        <v>0.000666666666666667</v>
      </c>
      <c r="E77" s="117">
        <f t="shared" si="3"/>
        <v>0.000675675675675676</v>
      </c>
      <c r="F77" s="106">
        <v>1480</v>
      </c>
    </row>
    <row r="78" s="96" customFormat="1" spans="1:6">
      <c r="A78" s="107" t="s">
        <v>798</v>
      </c>
      <c r="B78" s="134"/>
      <c r="C78" s="104">
        <v>0</v>
      </c>
      <c r="D78" s="123"/>
      <c r="E78" s="117"/>
      <c r="F78" s="106">
        <v>0</v>
      </c>
    </row>
    <row r="79" s="96" customFormat="1" spans="1:6">
      <c r="A79" s="107" t="s">
        <v>1488</v>
      </c>
      <c r="B79" s="134"/>
      <c r="C79" s="104">
        <v>0</v>
      </c>
      <c r="D79" s="123"/>
      <c r="E79" s="117"/>
      <c r="F79" s="106">
        <v>0</v>
      </c>
    </row>
    <row r="80" s="96" customFormat="1" spans="1:6">
      <c r="A80" s="107" t="s">
        <v>1489</v>
      </c>
      <c r="B80" s="134"/>
      <c r="C80" s="104">
        <v>0</v>
      </c>
      <c r="D80" s="123"/>
      <c r="E80" s="117"/>
      <c r="F80" s="106">
        <v>0</v>
      </c>
    </row>
    <row r="81" s="96" customFormat="1" spans="1:6">
      <c r="A81" s="107" t="s">
        <v>1490</v>
      </c>
      <c r="B81" s="134"/>
      <c r="C81" s="104">
        <v>1</v>
      </c>
      <c r="D81" s="123"/>
      <c r="E81" s="117">
        <f t="shared" si="3"/>
        <v>0.000675675675675676</v>
      </c>
      <c r="F81" s="106">
        <v>1480</v>
      </c>
    </row>
    <row r="82" s="96" customFormat="1" spans="1:6">
      <c r="A82" s="107" t="s">
        <v>1491</v>
      </c>
      <c r="B82" s="103">
        <v>3300</v>
      </c>
      <c r="C82" s="104">
        <v>2645</v>
      </c>
      <c r="D82" s="117">
        <f>C82/B82</f>
        <v>0.801515151515152</v>
      </c>
      <c r="E82" s="117"/>
      <c r="F82" s="106">
        <v>0</v>
      </c>
    </row>
    <row r="83" s="96" customFormat="1" spans="1:6">
      <c r="A83" s="107" t="s">
        <v>1492</v>
      </c>
      <c r="B83" s="103">
        <v>0</v>
      </c>
      <c r="C83" s="104">
        <v>0</v>
      </c>
      <c r="D83" s="117"/>
      <c r="E83" s="117"/>
      <c r="F83" s="106">
        <v>0</v>
      </c>
    </row>
    <row r="84" s="96" customFormat="1" spans="1:6">
      <c r="A84" s="107" t="s">
        <v>841</v>
      </c>
      <c r="B84" s="134"/>
      <c r="C84" s="104">
        <v>0</v>
      </c>
      <c r="D84" s="123"/>
      <c r="E84" s="117"/>
      <c r="F84" s="106">
        <v>0</v>
      </c>
    </row>
    <row r="85" s="96" customFormat="1" spans="1:6">
      <c r="A85" s="107" t="s">
        <v>842</v>
      </c>
      <c r="B85" s="134"/>
      <c r="C85" s="104">
        <v>0</v>
      </c>
      <c r="D85" s="123"/>
      <c r="E85" s="117"/>
      <c r="F85" s="106">
        <v>0</v>
      </c>
    </row>
    <row r="86" s="96" customFormat="1" spans="1:6">
      <c r="A86" s="107" t="s">
        <v>1493</v>
      </c>
      <c r="B86" s="134"/>
      <c r="C86" s="104">
        <v>0</v>
      </c>
      <c r="D86" s="123"/>
      <c r="E86" s="117"/>
      <c r="F86" s="106">
        <v>0</v>
      </c>
    </row>
    <row r="87" s="96" customFormat="1" spans="1:6">
      <c r="A87" s="107" t="s">
        <v>1494</v>
      </c>
      <c r="B87" s="134"/>
      <c r="C87" s="104">
        <v>0</v>
      </c>
      <c r="D87" s="123"/>
      <c r="E87" s="117"/>
      <c r="F87" s="106">
        <v>0</v>
      </c>
    </row>
    <row r="88" s="96" customFormat="1" spans="1:6">
      <c r="A88" s="107" t="s">
        <v>1495</v>
      </c>
      <c r="B88" s="103">
        <v>3300</v>
      </c>
      <c r="C88" s="104">
        <v>2645</v>
      </c>
      <c r="D88" s="117">
        <f>C88/B88</f>
        <v>0.801515151515152</v>
      </c>
      <c r="E88" s="117">
        <f t="shared" si="3"/>
        <v>0.802244464664847</v>
      </c>
      <c r="F88" s="106">
        <v>3297</v>
      </c>
    </row>
    <row r="89" s="96" customFormat="1" spans="1:6">
      <c r="A89" s="107" t="s">
        <v>1493</v>
      </c>
      <c r="B89" s="134"/>
      <c r="C89" s="104">
        <v>982</v>
      </c>
      <c r="D89" s="123"/>
      <c r="E89" s="117"/>
      <c r="F89" s="106">
        <v>0</v>
      </c>
    </row>
    <row r="90" s="96" customFormat="1" spans="1:6">
      <c r="A90" s="107" t="s">
        <v>1496</v>
      </c>
      <c r="B90" s="134"/>
      <c r="C90" s="104">
        <v>0</v>
      </c>
      <c r="D90" s="123"/>
      <c r="E90" s="117"/>
      <c r="F90" s="106">
        <v>0</v>
      </c>
    </row>
    <row r="91" s="96" customFormat="1" spans="1:6">
      <c r="A91" s="107" t="s">
        <v>1497</v>
      </c>
      <c r="B91" s="134"/>
      <c r="C91" s="104">
        <v>350</v>
      </c>
      <c r="D91" s="123"/>
      <c r="E91" s="117"/>
      <c r="F91" s="106">
        <v>0</v>
      </c>
    </row>
    <row r="92" s="96" customFormat="1" spans="1:6">
      <c r="A92" s="107" t="s">
        <v>1498</v>
      </c>
      <c r="B92" s="134"/>
      <c r="C92" s="104">
        <v>1313</v>
      </c>
      <c r="D92" s="123"/>
      <c r="E92" s="117">
        <f t="shared" si="3"/>
        <v>0.398240824992417</v>
      </c>
      <c r="F92" s="106">
        <v>3297</v>
      </c>
    </row>
    <row r="93" s="96" customFormat="1" spans="1:6">
      <c r="A93" s="107" t="s">
        <v>1499</v>
      </c>
      <c r="B93" s="103">
        <v>0</v>
      </c>
      <c r="C93" s="104">
        <v>0</v>
      </c>
      <c r="D93" s="117"/>
      <c r="E93" s="117"/>
      <c r="F93" s="106">
        <v>0</v>
      </c>
    </row>
    <row r="94" s="96" customFormat="1" spans="1:6">
      <c r="A94" s="107" t="s">
        <v>848</v>
      </c>
      <c r="B94" s="134"/>
      <c r="C94" s="104">
        <v>0</v>
      </c>
      <c r="D94" s="123"/>
      <c r="E94" s="117"/>
      <c r="F94" s="106">
        <v>0</v>
      </c>
    </row>
    <row r="95" s="96" customFormat="1" spans="1:6">
      <c r="A95" s="107" t="s">
        <v>1500</v>
      </c>
      <c r="B95" s="134"/>
      <c r="C95" s="104">
        <v>0</v>
      </c>
      <c r="D95" s="123"/>
      <c r="E95" s="117"/>
      <c r="F95" s="106">
        <v>0</v>
      </c>
    </row>
    <row r="96" s="96" customFormat="1" spans="1:6">
      <c r="A96" s="107" t="s">
        <v>1501</v>
      </c>
      <c r="B96" s="134"/>
      <c r="C96" s="104">
        <v>0</v>
      </c>
      <c r="D96" s="123"/>
      <c r="E96" s="117"/>
      <c r="F96" s="106">
        <v>0</v>
      </c>
    </row>
    <row r="97" s="96" customFormat="1" spans="1:6">
      <c r="A97" s="107" t="s">
        <v>1502</v>
      </c>
      <c r="B97" s="134"/>
      <c r="C97" s="104">
        <v>0</v>
      </c>
      <c r="D97" s="123"/>
      <c r="E97" s="117"/>
      <c r="F97" s="106">
        <v>0</v>
      </c>
    </row>
    <row r="98" s="96" customFormat="1" spans="1:6">
      <c r="A98" s="107" t="s">
        <v>1503</v>
      </c>
      <c r="B98" s="103">
        <v>0</v>
      </c>
      <c r="C98" s="104">
        <v>0</v>
      </c>
      <c r="D98" s="117"/>
      <c r="E98" s="117"/>
      <c r="F98" s="106">
        <v>0</v>
      </c>
    </row>
    <row r="99" s="96" customFormat="1" spans="1:6">
      <c r="A99" s="107" t="s">
        <v>1504</v>
      </c>
      <c r="B99" s="134"/>
      <c r="C99" s="104">
        <v>0</v>
      </c>
      <c r="D99" s="123"/>
      <c r="E99" s="117"/>
      <c r="F99" s="106">
        <v>0</v>
      </c>
    </row>
    <row r="100" s="96" customFormat="1" spans="1:6">
      <c r="A100" s="107" t="s">
        <v>1505</v>
      </c>
      <c r="B100" s="134"/>
      <c r="C100" s="104">
        <v>0</v>
      </c>
      <c r="D100" s="123"/>
      <c r="E100" s="117"/>
      <c r="F100" s="106">
        <v>0</v>
      </c>
    </row>
    <row r="101" s="96" customFormat="1" spans="1:6">
      <c r="A101" s="107" t="s">
        <v>1506</v>
      </c>
      <c r="B101" s="134"/>
      <c r="C101" s="104">
        <v>0</v>
      </c>
      <c r="D101" s="123"/>
      <c r="E101" s="117"/>
      <c r="F101" s="106">
        <v>0</v>
      </c>
    </row>
    <row r="102" s="96" customFormat="1" spans="1:6">
      <c r="A102" s="107" t="s">
        <v>1507</v>
      </c>
      <c r="B102" s="134"/>
      <c r="C102" s="104">
        <v>0</v>
      </c>
      <c r="D102" s="123"/>
      <c r="E102" s="117"/>
      <c r="F102" s="106">
        <v>0</v>
      </c>
    </row>
    <row r="103" s="96" customFormat="1" spans="1:6">
      <c r="A103" s="107" t="s">
        <v>1508</v>
      </c>
      <c r="B103" s="134"/>
      <c r="C103" s="104">
        <v>0</v>
      </c>
      <c r="D103" s="123"/>
      <c r="E103" s="117"/>
      <c r="F103" s="106">
        <v>0</v>
      </c>
    </row>
    <row r="104" s="96" customFormat="1" spans="1:6">
      <c r="A104" s="107" t="s">
        <v>1509</v>
      </c>
      <c r="B104" s="134"/>
      <c r="C104" s="104">
        <v>0</v>
      </c>
      <c r="D104" s="123"/>
      <c r="E104" s="117"/>
      <c r="F104" s="106">
        <v>0</v>
      </c>
    </row>
    <row r="105" s="96" customFormat="1" spans="1:6">
      <c r="A105" s="107" t="s">
        <v>1510</v>
      </c>
      <c r="B105" s="134"/>
      <c r="C105" s="104">
        <v>0</v>
      </c>
      <c r="D105" s="123"/>
      <c r="E105" s="117"/>
      <c r="F105" s="106">
        <v>0</v>
      </c>
    </row>
    <row r="106" s="96" customFormat="1" spans="1:6">
      <c r="A106" s="107" t="s">
        <v>1511</v>
      </c>
      <c r="B106" s="134"/>
      <c r="C106" s="104">
        <v>0</v>
      </c>
      <c r="D106" s="123"/>
      <c r="E106" s="117"/>
      <c r="F106" s="106">
        <v>0</v>
      </c>
    </row>
    <row r="107" s="96" customFormat="1" spans="1:6">
      <c r="A107" s="107" t="s">
        <v>1512</v>
      </c>
      <c r="B107" s="103">
        <v>0</v>
      </c>
      <c r="C107" s="104">
        <v>0</v>
      </c>
      <c r="D107" s="117"/>
      <c r="E107" s="117"/>
      <c r="F107" s="106">
        <v>0</v>
      </c>
    </row>
    <row r="108" s="96" customFormat="1" spans="1:6">
      <c r="A108" s="107" t="s">
        <v>1513</v>
      </c>
      <c r="B108" s="134"/>
      <c r="C108" s="104">
        <v>0</v>
      </c>
      <c r="D108" s="123"/>
      <c r="E108" s="117"/>
      <c r="F108" s="106">
        <v>0</v>
      </c>
    </row>
    <row r="109" s="96" customFormat="1" spans="1:6">
      <c r="A109" s="107" t="s">
        <v>1514</v>
      </c>
      <c r="B109" s="134"/>
      <c r="C109" s="104">
        <v>0</v>
      </c>
      <c r="D109" s="123"/>
      <c r="E109" s="117"/>
      <c r="F109" s="106">
        <v>0</v>
      </c>
    </row>
    <row r="110" s="96" customFormat="1" spans="1:6">
      <c r="A110" s="107" t="s">
        <v>1515</v>
      </c>
      <c r="B110" s="134"/>
      <c r="C110" s="104">
        <v>0</v>
      </c>
      <c r="D110" s="123"/>
      <c r="E110" s="117"/>
      <c r="F110" s="106">
        <v>0</v>
      </c>
    </row>
    <row r="111" s="96" customFormat="1" spans="1:6">
      <c r="A111" s="107" t="s">
        <v>1516</v>
      </c>
      <c r="B111" s="134"/>
      <c r="C111" s="104">
        <v>0</v>
      </c>
      <c r="D111" s="123"/>
      <c r="E111" s="117"/>
      <c r="F111" s="106">
        <v>0</v>
      </c>
    </row>
    <row r="112" s="96" customFormat="1" spans="1:6">
      <c r="A112" s="107" t="s">
        <v>1517</v>
      </c>
      <c r="B112" s="134"/>
      <c r="C112" s="104">
        <v>0</v>
      </c>
      <c r="D112" s="123"/>
      <c r="E112" s="117"/>
      <c r="F112" s="106">
        <v>0</v>
      </c>
    </row>
    <row r="113" s="96" customFormat="1" spans="1:6">
      <c r="A113" s="107" t="s">
        <v>1518</v>
      </c>
      <c r="B113" s="134"/>
      <c r="C113" s="104">
        <v>0</v>
      </c>
      <c r="D113" s="123"/>
      <c r="E113" s="117"/>
      <c r="F113" s="106">
        <v>0</v>
      </c>
    </row>
    <row r="114" s="96" customFormat="1" spans="1:6">
      <c r="A114" s="107" t="s">
        <v>1519</v>
      </c>
      <c r="B114" s="103">
        <v>0</v>
      </c>
      <c r="C114" s="104">
        <v>0</v>
      </c>
      <c r="D114" s="117"/>
      <c r="E114" s="117"/>
      <c r="F114" s="106">
        <v>0</v>
      </c>
    </row>
    <row r="115" s="96" customFormat="1" spans="1:6">
      <c r="A115" s="107" t="s">
        <v>1520</v>
      </c>
      <c r="B115" s="134"/>
      <c r="C115" s="104">
        <v>0</v>
      </c>
      <c r="D115" s="123"/>
      <c r="E115" s="117"/>
      <c r="F115" s="106">
        <v>0</v>
      </c>
    </row>
    <row r="116" s="96" customFormat="1" spans="1:6">
      <c r="A116" s="107" t="s">
        <v>869</v>
      </c>
      <c r="B116" s="134"/>
      <c r="C116" s="104">
        <v>0</v>
      </c>
      <c r="D116" s="123"/>
      <c r="E116" s="117"/>
      <c r="F116" s="106">
        <v>0</v>
      </c>
    </row>
    <row r="117" s="96" customFormat="1" spans="1:6">
      <c r="A117" s="107" t="s">
        <v>1521</v>
      </c>
      <c r="B117" s="134"/>
      <c r="C117" s="104">
        <v>0</v>
      </c>
      <c r="D117" s="123"/>
      <c r="E117" s="117"/>
      <c r="F117" s="106">
        <v>0</v>
      </c>
    </row>
    <row r="118" s="96" customFormat="1" spans="1:6">
      <c r="A118" s="107" t="s">
        <v>1522</v>
      </c>
      <c r="B118" s="134"/>
      <c r="C118" s="104">
        <v>0</v>
      </c>
      <c r="D118" s="123"/>
      <c r="E118" s="117"/>
      <c r="F118" s="106">
        <v>0</v>
      </c>
    </row>
    <row r="119" s="96" customFormat="1" spans="1:6">
      <c r="A119" s="107" t="s">
        <v>1523</v>
      </c>
      <c r="B119" s="134"/>
      <c r="C119" s="104">
        <v>0</v>
      </c>
      <c r="D119" s="123"/>
      <c r="E119" s="117"/>
      <c r="F119" s="106">
        <v>0</v>
      </c>
    </row>
    <row r="120" s="96" customFormat="1" spans="1:6">
      <c r="A120" s="107" t="s">
        <v>1524</v>
      </c>
      <c r="B120" s="134"/>
      <c r="C120" s="104">
        <v>0</v>
      </c>
      <c r="D120" s="123"/>
      <c r="E120" s="117"/>
      <c r="F120" s="106">
        <v>0</v>
      </c>
    </row>
    <row r="121" s="96" customFormat="1" spans="1:6">
      <c r="A121" s="107" t="s">
        <v>1525</v>
      </c>
      <c r="B121" s="134"/>
      <c r="C121" s="104">
        <v>0</v>
      </c>
      <c r="D121" s="123"/>
      <c r="E121" s="117"/>
      <c r="F121" s="106">
        <v>0</v>
      </c>
    </row>
    <row r="122" s="96" customFormat="1" spans="1:6">
      <c r="A122" s="107" t="s">
        <v>1526</v>
      </c>
      <c r="B122" s="134"/>
      <c r="C122" s="104">
        <v>0</v>
      </c>
      <c r="D122" s="123"/>
      <c r="E122" s="117"/>
      <c r="F122" s="106">
        <v>0</v>
      </c>
    </row>
    <row r="123" s="96" customFormat="1" spans="1:6">
      <c r="A123" s="107" t="s">
        <v>1527</v>
      </c>
      <c r="B123" s="103">
        <v>0</v>
      </c>
      <c r="C123" s="104">
        <v>0</v>
      </c>
      <c r="D123" s="117"/>
      <c r="E123" s="117"/>
      <c r="F123" s="106">
        <v>0</v>
      </c>
    </row>
    <row r="124" s="96" customFormat="1" spans="1:6">
      <c r="A124" s="107" t="s">
        <v>1528</v>
      </c>
      <c r="B124" s="103">
        <v>0</v>
      </c>
      <c r="C124" s="104">
        <v>0</v>
      </c>
      <c r="D124" s="117"/>
      <c r="E124" s="117"/>
      <c r="F124" s="106">
        <v>0</v>
      </c>
    </row>
    <row r="125" s="96" customFormat="1" spans="1:6">
      <c r="A125" s="107" t="s">
        <v>1529</v>
      </c>
      <c r="B125" s="134"/>
      <c r="C125" s="104">
        <v>0</v>
      </c>
      <c r="D125" s="123"/>
      <c r="E125" s="117"/>
      <c r="F125" s="106">
        <v>0</v>
      </c>
    </row>
    <row r="126" s="96" customFormat="1" spans="1:6">
      <c r="A126" s="107" t="s">
        <v>1530</v>
      </c>
      <c r="B126" s="134"/>
      <c r="C126" s="104">
        <v>0</v>
      </c>
      <c r="D126" s="123"/>
      <c r="E126" s="117"/>
      <c r="F126" s="106">
        <v>0</v>
      </c>
    </row>
    <row r="127" s="96" customFormat="1" spans="1:6">
      <c r="A127" s="107" t="s">
        <v>1531</v>
      </c>
      <c r="B127" s="134"/>
      <c r="C127" s="104">
        <v>0</v>
      </c>
      <c r="D127" s="123"/>
      <c r="E127" s="117"/>
      <c r="F127" s="106">
        <v>0</v>
      </c>
    </row>
    <row r="128" s="96" customFormat="1" spans="1:6">
      <c r="A128" s="107" t="s">
        <v>1532</v>
      </c>
      <c r="B128" s="103">
        <v>160</v>
      </c>
      <c r="C128" s="104">
        <v>210</v>
      </c>
      <c r="D128" s="117">
        <f>C128/B128</f>
        <v>1.3125</v>
      </c>
      <c r="E128" s="117"/>
      <c r="F128" s="106">
        <v>0</v>
      </c>
    </row>
    <row r="129" s="96" customFormat="1" spans="1:6">
      <c r="A129" s="107" t="s">
        <v>1533</v>
      </c>
      <c r="B129" s="103">
        <v>160</v>
      </c>
      <c r="C129" s="104">
        <v>210</v>
      </c>
      <c r="D129" s="117">
        <f>C129/B129</f>
        <v>1.3125</v>
      </c>
      <c r="E129" s="117"/>
      <c r="F129" s="106">
        <v>0</v>
      </c>
    </row>
    <row r="130" s="96" customFormat="1" spans="1:6">
      <c r="A130" s="107" t="s">
        <v>1534</v>
      </c>
      <c r="B130" s="134"/>
      <c r="C130" s="104">
        <v>0</v>
      </c>
      <c r="D130" s="123"/>
      <c r="E130" s="117"/>
      <c r="F130" s="106">
        <v>0</v>
      </c>
    </row>
    <row r="131" s="96" customFormat="1" spans="1:6">
      <c r="A131" s="107" t="s">
        <v>1535</v>
      </c>
      <c r="B131" s="134"/>
      <c r="C131" s="104">
        <v>0</v>
      </c>
      <c r="D131" s="123"/>
      <c r="E131" s="117"/>
      <c r="F131" s="106">
        <v>0</v>
      </c>
    </row>
    <row r="132" s="96" customFormat="1" spans="1:6">
      <c r="A132" s="107" t="s">
        <v>1536</v>
      </c>
      <c r="B132" s="134"/>
      <c r="C132" s="104">
        <v>0</v>
      </c>
      <c r="D132" s="123"/>
      <c r="E132" s="117"/>
      <c r="F132" s="106">
        <v>0</v>
      </c>
    </row>
    <row r="133" s="96" customFormat="1" spans="1:6">
      <c r="A133" s="107" t="s">
        <v>1537</v>
      </c>
      <c r="B133" s="134"/>
      <c r="C133" s="104">
        <v>210</v>
      </c>
      <c r="D133" s="123"/>
      <c r="E133" s="117">
        <f t="shared" ref="E133:E186" si="4">C133/F133</f>
        <v>1.6030534351145</v>
      </c>
      <c r="F133" s="106">
        <v>131</v>
      </c>
    </row>
    <row r="134" s="96" customFormat="1" spans="1:6">
      <c r="A134" s="107" t="s">
        <v>1538</v>
      </c>
      <c r="B134" s="134"/>
      <c r="C134" s="104">
        <v>0</v>
      </c>
      <c r="D134" s="123"/>
      <c r="E134" s="117">
        <f t="shared" si="4"/>
        <v>0</v>
      </c>
      <c r="F134" s="106">
        <v>20</v>
      </c>
    </row>
    <row r="135" s="96" customFormat="1" spans="1:6">
      <c r="A135" s="107" t="s">
        <v>1539</v>
      </c>
      <c r="B135" s="103">
        <v>0</v>
      </c>
      <c r="C135" s="104">
        <v>0</v>
      </c>
      <c r="D135" s="117"/>
      <c r="E135" s="117"/>
      <c r="F135" s="106">
        <v>0</v>
      </c>
    </row>
    <row r="136" s="96" customFormat="1" spans="1:6">
      <c r="A136" s="107" t="s">
        <v>981</v>
      </c>
      <c r="B136" s="103">
        <v>0</v>
      </c>
      <c r="C136" s="104">
        <v>0</v>
      </c>
      <c r="D136" s="117"/>
      <c r="E136" s="117"/>
      <c r="F136" s="106">
        <v>0</v>
      </c>
    </row>
    <row r="137" s="96" customFormat="1" spans="1:6">
      <c r="A137" s="107" t="s">
        <v>1540</v>
      </c>
      <c r="B137" s="103">
        <v>0</v>
      </c>
      <c r="C137" s="104">
        <v>0</v>
      </c>
      <c r="D137" s="117"/>
      <c r="E137" s="117"/>
      <c r="F137" s="106">
        <v>0</v>
      </c>
    </row>
    <row r="138" s="96" customFormat="1" spans="1:6">
      <c r="A138" s="107" t="s">
        <v>1541</v>
      </c>
      <c r="B138" s="103">
        <v>0</v>
      </c>
      <c r="C138" s="104">
        <v>0</v>
      </c>
      <c r="D138" s="117"/>
      <c r="E138" s="117"/>
      <c r="F138" s="106">
        <v>0</v>
      </c>
    </row>
    <row r="139" s="96" customFormat="1" spans="1:6">
      <c r="A139" s="107" t="s">
        <v>1542</v>
      </c>
      <c r="B139" s="103">
        <v>13240</v>
      </c>
      <c r="C139" s="104">
        <v>92964</v>
      </c>
      <c r="D139" s="117">
        <f t="shared" ref="D139:D141" si="5">C139/B139</f>
        <v>7.0214501510574</v>
      </c>
      <c r="E139" s="117"/>
      <c r="F139" s="106">
        <v>0</v>
      </c>
    </row>
    <row r="140" s="96" customFormat="1" spans="1:6">
      <c r="A140" s="107" t="s">
        <v>1543</v>
      </c>
      <c r="B140" s="103">
        <v>820</v>
      </c>
      <c r="C140" s="104">
        <v>80092</v>
      </c>
      <c r="D140" s="117">
        <f t="shared" si="5"/>
        <v>97.6731707317073</v>
      </c>
      <c r="E140" s="117">
        <f t="shared" si="4"/>
        <v>103.746113989637</v>
      </c>
      <c r="F140" s="106">
        <v>772</v>
      </c>
    </row>
    <row r="141" s="96" customFormat="1" spans="1:6">
      <c r="A141" s="107" t="s">
        <v>1544</v>
      </c>
      <c r="B141" s="103">
        <v>700</v>
      </c>
      <c r="C141" s="104">
        <v>1133</v>
      </c>
      <c r="D141" s="117">
        <f t="shared" si="5"/>
        <v>1.61857142857143</v>
      </c>
      <c r="E141" s="117"/>
      <c r="F141" s="106">
        <v>0</v>
      </c>
    </row>
    <row r="142" s="96" customFormat="1" spans="1:6">
      <c r="A142" s="107" t="s">
        <v>1545</v>
      </c>
      <c r="B142" s="134"/>
      <c r="C142" s="104">
        <v>0</v>
      </c>
      <c r="D142" s="123"/>
      <c r="E142" s="117"/>
      <c r="F142" s="106">
        <v>0</v>
      </c>
    </row>
    <row r="143" s="96" customFormat="1" spans="1:6">
      <c r="A143" s="107" t="s">
        <v>1546</v>
      </c>
      <c r="B143" s="134"/>
      <c r="C143" s="104">
        <v>0</v>
      </c>
      <c r="D143" s="123"/>
      <c r="E143" s="117"/>
      <c r="F143" s="106">
        <v>0</v>
      </c>
    </row>
    <row r="144" s="96" customFormat="1" spans="1:6">
      <c r="A144" s="107" t="s">
        <v>1547</v>
      </c>
      <c r="B144" s="134"/>
      <c r="C144" s="104">
        <v>1066</v>
      </c>
      <c r="D144" s="123"/>
      <c r="E144" s="117">
        <f t="shared" si="4"/>
        <v>1.65785381026439</v>
      </c>
      <c r="F144" s="106">
        <v>643</v>
      </c>
    </row>
    <row r="145" s="96" customFormat="1" spans="1:6">
      <c r="A145" s="107" t="s">
        <v>1548</v>
      </c>
      <c r="B145" s="134"/>
      <c r="C145" s="104">
        <v>0</v>
      </c>
      <c r="D145" s="123"/>
      <c r="E145" s="117"/>
      <c r="F145" s="106">
        <v>0</v>
      </c>
    </row>
    <row r="146" s="96" customFormat="1" spans="1:6">
      <c r="A146" s="107" t="s">
        <v>1549</v>
      </c>
      <c r="B146" s="134"/>
      <c r="C146" s="104">
        <v>0</v>
      </c>
      <c r="D146" s="123"/>
      <c r="E146" s="117"/>
      <c r="F146" s="106">
        <v>0</v>
      </c>
    </row>
    <row r="147" s="96" customFormat="1" spans="1:6">
      <c r="A147" s="107" t="s">
        <v>1550</v>
      </c>
      <c r="B147" s="134"/>
      <c r="C147" s="104">
        <v>0</v>
      </c>
      <c r="D147" s="123"/>
      <c r="E147" s="117"/>
      <c r="F147" s="106">
        <v>0</v>
      </c>
    </row>
    <row r="148" s="96" customFormat="1" spans="1:6">
      <c r="A148" s="107" t="s">
        <v>1551</v>
      </c>
      <c r="B148" s="134"/>
      <c r="C148" s="104">
        <v>67</v>
      </c>
      <c r="D148" s="123"/>
      <c r="E148" s="117">
        <f t="shared" si="4"/>
        <v>1.45652173913043</v>
      </c>
      <c r="F148" s="106">
        <v>46</v>
      </c>
    </row>
    <row r="149" s="96" customFormat="1" spans="1:6">
      <c r="A149" s="107" t="s">
        <v>1552</v>
      </c>
      <c r="B149" s="134"/>
      <c r="C149" s="104">
        <v>0</v>
      </c>
      <c r="D149" s="123"/>
      <c r="E149" s="117"/>
      <c r="F149" s="106">
        <v>0</v>
      </c>
    </row>
    <row r="150" s="96" customFormat="1" spans="1:6">
      <c r="A150" s="107" t="s">
        <v>1553</v>
      </c>
      <c r="B150" s="103">
        <v>11720</v>
      </c>
      <c r="C150" s="104">
        <v>11739</v>
      </c>
      <c r="D150" s="117">
        <f>C150/B150</f>
        <v>1.00162116040956</v>
      </c>
      <c r="E150" s="117">
        <f t="shared" si="4"/>
        <v>1.02096016698556</v>
      </c>
      <c r="F150" s="106">
        <v>11498</v>
      </c>
    </row>
    <row r="151" s="96" customFormat="1" spans="1:6">
      <c r="A151" s="107" t="s">
        <v>1554</v>
      </c>
      <c r="B151" s="134"/>
      <c r="C151" s="104">
        <v>0</v>
      </c>
      <c r="D151" s="123"/>
      <c r="E151" s="117"/>
      <c r="F151" s="106">
        <v>0</v>
      </c>
    </row>
    <row r="152" s="96" customFormat="1" spans="1:6">
      <c r="A152" s="107" t="s">
        <v>1555</v>
      </c>
      <c r="B152" s="134"/>
      <c r="C152" s="104">
        <v>3858</v>
      </c>
      <c r="D152" s="123"/>
      <c r="E152" s="117">
        <f t="shared" si="4"/>
        <v>0.860392506690455</v>
      </c>
      <c r="F152" s="106">
        <v>4484</v>
      </c>
    </row>
    <row r="153" s="96" customFormat="1" spans="1:6">
      <c r="A153" s="107" t="s">
        <v>1556</v>
      </c>
      <c r="B153" s="134"/>
      <c r="C153" s="104">
        <v>5862</v>
      </c>
      <c r="D153" s="123"/>
      <c r="E153" s="117">
        <f t="shared" si="4"/>
        <v>1.40710513682189</v>
      </c>
      <c r="F153" s="106">
        <v>4166</v>
      </c>
    </row>
    <row r="154" s="96" customFormat="1" spans="1:6">
      <c r="A154" s="107" t="s">
        <v>1557</v>
      </c>
      <c r="B154" s="134"/>
      <c r="C154" s="104">
        <v>138</v>
      </c>
      <c r="D154" s="123"/>
      <c r="E154" s="117">
        <f t="shared" si="4"/>
        <v>0.770949720670391</v>
      </c>
      <c r="F154" s="106">
        <v>179</v>
      </c>
    </row>
    <row r="155" s="96" customFormat="1" spans="1:6">
      <c r="A155" s="107" t="s">
        <v>1558</v>
      </c>
      <c r="B155" s="134"/>
      <c r="C155" s="104">
        <v>0</v>
      </c>
      <c r="D155" s="123"/>
      <c r="E155" s="117"/>
      <c r="F155" s="106">
        <v>0</v>
      </c>
    </row>
    <row r="156" s="96" customFormat="1" spans="1:6">
      <c r="A156" s="107" t="s">
        <v>1559</v>
      </c>
      <c r="B156" s="134"/>
      <c r="C156" s="104">
        <v>327</v>
      </c>
      <c r="D156" s="123"/>
      <c r="E156" s="117">
        <f t="shared" si="4"/>
        <v>1.05483870967742</v>
      </c>
      <c r="F156" s="106">
        <v>310</v>
      </c>
    </row>
    <row r="157" s="96" customFormat="1" spans="1:6">
      <c r="A157" s="107" t="s">
        <v>1560</v>
      </c>
      <c r="B157" s="134"/>
      <c r="C157" s="104">
        <v>0</v>
      </c>
      <c r="D157" s="123"/>
      <c r="E157" s="117"/>
      <c r="F157" s="106">
        <v>0</v>
      </c>
    </row>
    <row r="158" s="96" customFormat="1" spans="1:6">
      <c r="A158" s="107" t="s">
        <v>1561</v>
      </c>
      <c r="B158" s="134"/>
      <c r="C158" s="104">
        <v>0</v>
      </c>
      <c r="D158" s="123"/>
      <c r="E158" s="117"/>
      <c r="F158" s="106">
        <v>0</v>
      </c>
    </row>
    <row r="159" s="96" customFormat="1" spans="1:6">
      <c r="A159" s="107" t="s">
        <v>1562</v>
      </c>
      <c r="B159" s="134"/>
      <c r="C159" s="104">
        <v>0</v>
      </c>
      <c r="D159" s="123"/>
      <c r="E159" s="117"/>
      <c r="F159" s="106">
        <v>0</v>
      </c>
    </row>
    <row r="160" s="96" customFormat="1" spans="1:6">
      <c r="A160" s="107" t="s">
        <v>1563</v>
      </c>
      <c r="B160" s="134"/>
      <c r="C160" s="104">
        <v>386</v>
      </c>
      <c r="D160" s="123"/>
      <c r="E160" s="117">
        <f t="shared" si="4"/>
        <v>0.936893203883495</v>
      </c>
      <c r="F160" s="106">
        <v>412</v>
      </c>
    </row>
    <row r="161" s="96" customFormat="1" spans="1:6">
      <c r="A161" s="107" t="s">
        <v>1564</v>
      </c>
      <c r="B161" s="134"/>
      <c r="C161" s="104">
        <v>1168</v>
      </c>
      <c r="D161" s="123"/>
      <c r="E161" s="117">
        <f t="shared" si="4"/>
        <v>0.59989727786338</v>
      </c>
      <c r="F161" s="106">
        <v>1947</v>
      </c>
    </row>
    <row r="162" s="96" customFormat="1" spans="1:6">
      <c r="A162" s="107" t="s">
        <v>1565</v>
      </c>
      <c r="B162" s="103">
        <v>36348</v>
      </c>
      <c r="C162" s="104">
        <v>36375</v>
      </c>
      <c r="D162" s="117">
        <f>C162/B162</f>
        <v>1.00074281941235</v>
      </c>
      <c r="E162" s="117"/>
      <c r="F162" s="106">
        <v>0</v>
      </c>
    </row>
    <row r="163" s="96" customFormat="1" spans="1:6">
      <c r="A163" s="107" t="s">
        <v>1566</v>
      </c>
      <c r="B163" s="134"/>
      <c r="C163" s="104">
        <v>36375</v>
      </c>
      <c r="D163" s="123"/>
      <c r="E163" s="117"/>
      <c r="F163" s="106">
        <v>0</v>
      </c>
    </row>
    <row r="164" s="96" customFormat="1" spans="1:6">
      <c r="A164" s="107" t="s">
        <v>1567</v>
      </c>
      <c r="B164" s="134"/>
      <c r="C164" s="104">
        <v>0</v>
      </c>
      <c r="D164" s="123"/>
      <c r="E164" s="117"/>
      <c r="F164" s="106">
        <v>0</v>
      </c>
    </row>
    <row r="165" s="96" customFormat="1" spans="1:6">
      <c r="A165" s="107" t="s">
        <v>1568</v>
      </c>
      <c r="B165" s="134"/>
      <c r="C165" s="104">
        <v>0</v>
      </c>
      <c r="D165" s="123"/>
      <c r="E165" s="117"/>
      <c r="F165" s="106">
        <v>0</v>
      </c>
    </row>
    <row r="166" s="96" customFormat="1" spans="1:6">
      <c r="A166" s="107" t="s">
        <v>1569</v>
      </c>
      <c r="B166" s="134"/>
      <c r="C166" s="104">
        <v>0</v>
      </c>
      <c r="D166" s="123"/>
      <c r="E166" s="117"/>
      <c r="F166" s="106">
        <v>0</v>
      </c>
    </row>
    <row r="167" s="96" customFormat="1" spans="1:6">
      <c r="A167" s="107" t="s">
        <v>1570</v>
      </c>
      <c r="B167" s="134"/>
      <c r="C167" s="104">
        <v>36375</v>
      </c>
      <c r="D167" s="123"/>
      <c r="E167" s="117">
        <f t="shared" si="4"/>
        <v>1.15538544611378</v>
      </c>
      <c r="F167" s="106">
        <v>31483</v>
      </c>
    </row>
    <row r="168" s="96" customFormat="1" spans="1:6">
      <c r="A168" s="107" t="s">
        <v>1571</v>
      </c>
      <c r="B168" s="134"/>
      <c r="C168" s="104">
        <v>0</v>
      </c>
      <c r="D168" s="123"/>
      <c r="E168" s="117"/>
      <c r="F168" s="106">
        <v>0</v>
      </c>
    </row>
    <row r="169" s="96" customFormat="1" spans="1:6">
      <c r="A169" s="107" t="s">
        <v>1572</v>
      </c>
      <c r="B169" s="134"/>
      <c r="C169" s="104">
        <v>0</v>
      </c>
      <c r="D169" s="123"/>
      <c r="E169" s="117"/>
      <c r="F169" s="106">
        <v>0</v>
      </c>
    </row>
    <row r="170" s="96" customFormat="1" spans="1:6">
      <c r="A170" s="107" t="s">
        <v>1573</v>
      </c>
      <c r="B170" s="134"/>
      <c r="C170" s="104">
        <v>0</v>
      </c>
      <c r="D170" s="123"/>
      <c r="E170" s="117"/>
      <c r="F170" s="106">
        <v>0</v>
      </c>
    </row>
    <row r="171" s="96" customFormat="1" spans="1:6">
      <c r="A171" s="107" t="s">
        <v>1574</v>
      </c>
      <c r="B171" s="134"/>
      <c r="C171" s="104">
        <v>0</v>
      </c>
      <c r="D171" s="123"/>
      <c r="E171" s="117"/>
      <c r="F171" s="106">
        <v>0</v>
      </c>
    </row>
    <row r="172" s="96" customFormat="1" spans="1:6">
      <c r="A172" s="107" t="s">
        <v>1575</v>
      </c>
      <c r="B172" s="134"/>
      <c r="C172" s="104">
        <v>0</v>
      </c>
      <c r="D172" s="123"/>
      <c r="E172" s="117"/>
      <c r="F172" s="106">
        <v>0</v>
      </c>
    </row>
    <row r="173" s="96" customFormat="1" spans="1:6">
      <c r="A173" s="107" t="s">
        <v>1576</v>
      </c>
      <c r="B173" s="134"/>
      <c r="C173" s="104">
        <v>0</v>
      </c>
      <c r="D173" s="123"/>
      <c r="E173" s="117"/>
      <c r="F173" s="106">
        <v>0</v>
      </c>
    </row>
    <row r="174" s="96" customFormat="1" spans="1:6">
      <c r="A174" s="107" t="s">
        <v>1577</v>
      </c>
      <c r="B174" s="134"/>
      <c r="C174" s="104">
        <v>0</v>
      </c>
      <c r="D174" s="123"/>
      <c r="E174" s="117"/>
      <c r="F174" s="106">
        <v>0</v>
      </c>
    </row>
    <row r="175" s="96" customFormat="1" spans="1:6">
      <c r="A175" s="107" t="s">
        <v>1578</v>
      </c>
      <c r="B175" s="134"/>
      <c r="C175" s="104">
        <v>0</v>
      </c>
      <c r="D175" s="123"/>
      <c r="E175" s="117"/>
      <c r="F175" s="106">
        <v>0</v>
      </c>
    </row>
    <row r="176" s="96" customFormat="1" spans="1:6">
      <c r="A176" s="107" t="s">
        <v>1579</v>
      </c>
      <c r="B176" s="134"/>
      <c r="C176" s="104">
        <v>0</v>
      </c>
      <c r="D176" s="123"/>
      <c r="E176" s="117"/>
      <c r="F176" s="106">
        <v>0</v>
      </c>
    </row>
    <row r="177" s="96" customFormat="1" spans="1:6">
      <c r="A177" s="107" t="s">
        <v>1580</v>
      </c>
      <c r="B177" s="134"/>
      <c r="C177" s="104">
        <v>0</v>
      </c>
      <c r="D177" s="123"/>
      <c r="E177" s="117"/>
      <c r="F177" s="106">
        <v>0</v>
      </c>
    </row>
    <row r="178" s="96" customFormat="1" spans="1:6">
      <c r="A178" s="107" t="s">
        <v>1581</v>
      </c>
      <c r="B178" s="134"/>
      <c r="C178" s="104">
        <v>0</v>
      </c>
      <c r="D178" s="123"/>
      <c r="E178" s="117"/>
      <c r="F178" s="106">
        <v>0</v>
      </c>
    </row>
    <row r="179" s="96" customFormat="1" spans="1:6">
      <c r="A179" s="107" t="s">
        <v>1582</v>
      </c>
      <c r="B179" s="134"/>
      <c r="C179" s="104">
        <v>0</v>
      </c>
      <c r="D179" s="123"/>
      <c r="E179" s="117"/>
      <c r="F179" s="106">
        <v>0</v>
      </c>
    </row>
    <row r="180" s="96" customFormat="1" spans="1:6">
      <c r="A180" s="107" t="s">
        <v>1583</v>
      </c>
      <c r="B180" s="134"/>
      <c r="C180" s="104">
        <v>0</v>
      </c>
      <c r="D180" s="123"/>
      <c r="E180" s="117"/>
      <c r="F180" s="106">
        <v>0</v>
      </c>
    </row>
    <row r="181" s="96" customFormat="1" spans="1:6">
      <c r="A181" s="107" t="s">
        <v>1584</v>
      </c>
      <c r="B181" s="103">
        <v>150</v>
      </c>
      <c r="C181" s="104">
        <v>417</v>
      </c>
      <c r="D181" s="117">
        <f>C181/B181</f>
        <v>2.78</v>
      </c>
      <c r="E181" s="117"/>
      <c r="F181" s="106">
        <v>0</v>
      </c>
    </row>
    <row r="182" s="96" customFormat="1" spans="1:6">
      <c r="A182" s="107" t="s">
        <v>1585</v>
      </c>
      <c r="B182" s="112"/>
      <c r="C182" s="104">
        <v>417</v>
      </c>
      <c r="D182" s="123"/>
      <c r="E182" s="117"/>
      <c r="F182" s="106">
        <v>0</v>
      </c>
    </row>
    <row r="183" s="96" customFormat="1" spans="1:6">
      <c r="A183" s="107" t="s">
        <v>1586</v>
      </c>
      <c r="B183" s="112"/>
      <c r="C183" s="104">
        <v>0</v>
      </c>
      <c r="D183" s="123"/>
      <c r="E183" s="117"/>
      <c r="F183" s="106">
        <v>0</v>
      </c>
    </row>
    <row r="184" s="96" customFormat="1" spans="1:6">
      <c r="A184" s="107" t="s">
        <v>1587</v>
      </c>
      <c r="B184" s="112"/>
      <c r="C184" s="104">
        <v>0</v>
      </c>
      <c r="D184" s="123"/>
      <c r="E184" s="117"/>
      <c r="F184" s="106">
        <v>0</v>
      </c>
    </row>
    <row r="185" s="96" customFormat="1" spans="1:6">
      <c r="A185" s="107" t="s">
        <v>1588</v>
      </c>
      <c r="B185" s="112"/>
      <c r="C185" s="104">
        <v>0</v>
      </c>
      <c r="D185" s="123"/>
      <c r="E185" s="117"/>
      <c r="F185" s="106">
        <v>0</v>
      </c>
    </row>
    <row r="186" s="96" customFormat="1" spans="1:6">
      <c r="A186" s="107" t="s">
        <v>1589</v>
      </c>
      <c r="B186" s="112"/>
      <c r="C186" s="104">
        <v>135</v>
      </c>
      <c r="D186" s="123"/>
      <c r="E186" s="117">
        <f t="shared" si="4"/>
        <v>0.9375</v>
      </c>
      <c r="F186" s="106">
        <v>144</v>
      </c>
    </row>
    <row r="187" s="96" customFormat="1" spans="1:6">
      <c r="A187" s="107" t="s">
        <v>1590</v>
      </c>
      <c r="B187" s="112"/>
      <c r="C187" s="104">
        <v>0</v>
      </c>
      <c r="D187" s="123"/>
      <c r="E187" s="117"/>
      <c r="F187" s="106">
        <v>0</v>
      </c>
    </row>
    <row r="188" s="96" customFormat="1" spans="1:6">
      <c r="A188" s="107" t="s">
        <v>1591</v>
      </c>
      <c r="B188" s="112"/>
      <c r="C188" s="104">
        <v>0</v>
      </c>
      <c r="D188" s="123"/>
      <c r="E188" s="117"/>
      <c r="F188" s="106">
        <v>0</v>
      </c>
    </row>
    <row r="189" s="96" customFormat="1" spans="1:6">
      <c r="A189" s="107" t="s">
        <v>1592</v>
      </c>
      <c r="B189" s="112"/>
      <c r="C189" s="104">
        <v>0</v>
      </c>
      <c r="D189" s="123"/>
      <c r="E189" s="117"/>
      <c r="F189" s="106">
        <v>0</v>
      </c>
    </row>
    <row r="190" s="96" customFormat="1" spans="1:6">
      <c r="A190" s="107" t="s">
        <v>1593</v>
      </c>
      <c r="B190" s="112"/>
      <c r="C190" s="104">
        <v>0</v>
      </c>
      <c r="D190" s="123"/>
      <c r="E190" s="117"/>
      <c r="F190" s="106">
        <v>0</v>
      </c>
    </row>
    <row r="191" s="96" customFormat="1" spans="1:6">
      <c r="A191" s="107" t="s">
        <v>1594</v>
      </c>
      <c r="B191" s="112"/>
      <c r="C191" s="104">
        <v>0</v>
      </c>
      <c r="D191" s="123"/>
      <c r="E191" s="117"/>
      <c r="F191" s="106">
        <v>0</v>
      </c>
    </row>
    <row r="192" s="96" customFormat="1" spans="1:6">
      <c r="A192" s="107" t="s">
        <v>1595</v>
      </c>
      <c r="B192" s="112"/>
      <c r="C192" s="104">
        <v>0</v>
      </c>
      <c r="D192" s="123"/>
      <c r="E192" s="117"/>
      <c r="F192" s="106">
        <v>0</v>
      </c>
    </row>
    <row r="193" s="96" customFormat="1" spans="1:6">
      <c r="A193" s="107" t="s">
        <v>1596</v>
      </c>
      <c r="B193" s="112"/>
      <c r="C193" s="104">
        <v>0</v>
      </c>
      <c r="D193" s="123"/>
      <c r="E193" s="117"/>
      <c r="F193" s="106">
        <v>0</v>
      </c>
    </row>
    <row r="194" s="96" customFormat="1" spans="1:6">
      <c r="A194" s="107" t="s">
        <v>1597</v>
      </c>
      <c r="B194" s="112"/>
      <c r="C194" s="104">
        <v>0</v>
      </c>
      <c r="D194" s="123"/>
      <c r="E194" s="117"/>
      <c r="F194" s="106">
        <v>0</v>
      </c>
    </row>
    <row r="195" s="96" customFormat="1" spans="1:6">
      <c r="A195" s="107" t="s">
        <v>1598</v>
      </c>
      <c r="B195" s="112"/>
      <c r="C195" s="104">
        <v>0</v>
      </c>
      <c r="D195" s="123"/>
      <c r="E195" s="117"/>
      <c r="F195" s="106">
        <v>0</v>
      </c>
    </row>
    <row r="196" s="96" customFormat="1" spans="1:6">
      <c r="A196" s="107" t="s">
        <v>1599</v>
      </c>
      <c r="B196" s="112"/>
      <c r="C196" s="104">
        <v>164</v>
      </c>
      <c r="D196" s="123"/>
      <c r="E196" s="117"/>
      <c r="F196" s="106">
        <v>0</v>
      </c>
    </row>
    <row r="197" s="96" customFormat="1" spans="1:6">
      <c r="A197" s="107" t="s">
        <v>1600</v>
      </c>
      <c r="B197" s="112"/>
      <c r="C197" s="104">
        <v>0</v>
      </c>
      <c r="D197" s="123"/>
      <c r="E197" s="117"/>
      <c r="F197" s="106">
        <v>0</v>
      </c>
    </row>
    <row r="198" s="96" customFormat="1" spans="1:6">
      <c r="A198" s="107" t="s">
        <v>1601</v>
      </c>
      <c r="B198" s="112"/>
      <c r="C198" s="104">
        <v>118</v>
      </c>
      <c r="D198" s="123"/>
      <c r="E198" s="117"/>
      <c r="F198" s="106">
        <v>0</v>
      </c>
    </row>
    <row r="199" s="96" customFormat="1" spans="1:6">
      <c r="A199" s="107" t="s">
        <v>1602</v>
      </c>
      <c r="B199" s="112"/>
      <c r="C199" s="104">
        <v>0</v>
      </c>
      <c r="D199" s="123"/>
      <c r="E199" s="117"/>
      <c r="F199" s="106">
        <v>0</v>
      </c>
    </row>
    <row r="200" s="96" customFormat="1" spans="1:6">
      <c r="A200" s="107"/>
      <c r="B200" s="109"/>
      <c r="C200" s="121"/>
      <c r="D200" s="119"/>
      <c r="E200" s="119"/>
      <c r="F200" s="122"/>
    </row>
    <row r="201" s="96" customFormat="1" spans="1:6">
      <c r="A201" s="107" t="s">
        <v>1603</v>
      </c>
      <c r="B201" s="103">
        <v>218502</v>
      </c>
      <c r="C201" s="104">
        <v>480294</v>
      </c>
      <c r="D201" s="117">
        <f>C201/B201</f>
        <v>2.1981217563226</v>
      </c>
      <c r="E201" s="117"/>
      <c r="F201" s="106">
        <v>0</v>
      </c>
    </row>
    <row r="202" s="96" customFormat="1" spans="1:6">
      <c r="A202" s="107"/>
      <c r="B202" s="109"/>
      <c r="C202" s="121"/>
      <c r="D202" s="119"/>
      <c r="E202" s="119"/>
      <c r="F202" s="122"/>
    </row>
    <row r="203" s="96" customFormat="1" spans="1:6">
      <c r="A203" s="107" t="s">
        <v>1604</v>
      </c>
      <c r="B203" s="112"/>
      <c r="C203" s="104">
        <v>0</v>
      </c>
      <c r="D203" s="123"/>
      <c r="E203" s="117"/>
      <c r="F203" s="106">
        <v>0</v>
      </c>
    </row>
    <row r="204" s="96" customFormat="1" spans="1:6">
      <c r="A204" s="107" t="s">
        <v>1605</v>
      </c>
      <c r="B204" s="112"/>
      <c r="C204" s="104">
        <v>29935</v>
      </c>
      <c r="D204" s="123"/>
      <c r="E204" s="117">
        <f t="shared" ref="E204:E211" si="6">C204/F204</f>
        <v>14.5527467185221</v>
      </c>
      <c r="F204" s="106">
        <v>2057</v>
      </c>
    </row>
    <row r="205" s="96" customFormat="1" spans="1:6">
      <c r="A205" s="107" t="s">
        <v>1606</v>
      </c>
      <c r="B205" s="112"/>
      <c r="C205" s="104">
        <v>231758</v>
      </c>
      <c r="D205" s="123"/>
      <c r="E205" s="117">
        <f t="shared" si="6"/>
        <v>1.95477395411606</v>
      </c>
      <c r="F205" s="106">
        <v>118560</v>
      </c>
    </row>
    <row r="206" s="96" customFormat="1" spans="1:6">
      <c r="A206" s="107" t="s">
        <v>187</v>
      </c>
      <c r="B206" s="112"/>
      <c r="C206" s="104">
        <v>139903</v>
      </c>
      <c r="D206" s="123"/>
      <c r="E206" s="117">
        <f t="shared" si="6"/>
        <v>0.784209641255605</v>
      </c>
      <c r="F206" s="106">
        <v>178400</v>
      </c>
    </row>
    <row r="207" s="96" customFormat="1" spans="1:6">
      <c r="A207" s="107" t="s">
        <v>188</v>
      </c>
      <c r="B207" s="112"/>
      <c r="C207" s="104">
        <v>0</v>
      </c>
      <c r="D207" s="123"/>
      <c r="E207" s="117"/>
      <c r="F207" s="106">
        <v>0</v>
      </c>
    </row>
    <row r="208" s="96" customFormat="1" spans="1:6">
      <c r="A208" s="107" t="s">
        <v>1607</v>
      </c>
      <c r="B208" s="112"/>
      <c r="C208" s="104">
        <v>0</v>
      </c>
      <c r="D208" s="123"/>
      <c r="E208" s="117"/>
      <c r="F208" s="106">
        <v>0</v>
      </c>
    </row>
    <row r="209" s="96" customFormat="1" spans="1:6">
      <c r="A209" s="107" t="s">
        <v>1608</v>
      </c>
      <c r="B209" s="112"/>
      <c r="C209" s="104">
        <v>0</v>
      </c>
      <c r="D209" s="123"/>
      <c r="E209" s="117"/>
      <c r="F209" s="106">
        <v>0</v>
      </c>
    </row>
    <row r="210" s="96" customFormat="1" spans="1:6">
      <c r="A210" s="107" t="s">
        <v>1609</v>
      </c>
      <c r="B210" s="112"/>
      <c r="C210" s="104">
        <v>0</v>
      </c>
      <c r="D210" s="123"/>
      <c r="E210" s="117"/>
      <c r="F210" s="106">
        <v>0</v>
      </c>
    </row>
    <row r="211" s="96" customFormat="1" spans="1:6">
      <c r="A211" s="107" t="s">
        <v>1610</v>
      </c>
      <c r="B211" s="112"/>
      <c r="C211" s="104">
        <v>81124</v>
      </c>
      <c r="D211" s="123"/>
      <c r="E211" s="117">
        <f t="shared" si="6"/>
        <v>1.4038451554848</v>
      </c>
      <c r="F211" s="106">
        <v>57787</v>
      </c>
    </row>
    <row r="212" s="96" customFormat="1" spans="1:6">
      <c r="A212" s="107"/>
      <c r="B212" s="109"/>
      <c r="C212" s="118"/>
      <c r="D212" s="119"/>
      <c r="E212" s="119"/>
      <c r="F212" s="120"/>
    </row>
    <row r="213" s="96" customFormat="1" spans="1:6">
      <c r="A213" s="107" t="s">
        <v>200</v>
      </c>
      <c r="B213" s="112"/>
      <c r="C213" s="104">
        <v>963014</v>
      </c>
      <c r="D213" s="123"/>
      <c r="E213" s="117">
        <f>C213/F213</f>
        <v>1.73231686367062</v>
      </c>
      <c r="F213" s="106">
        <v>555911</v>
      </c>
    </row>
    <row r="214" s="96" customFormat="1"/>
  </sheetData>
  <mergeCells count="2">
    <mergeCell ref="A2:F2"/>
    <mergeCell ref="A3:F3"/>
  </mergeCells>
  <pageMargins left="0.699305555555556" right="0.699305555555556"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F75"/>
  <sheetViews>
    <sheetView workbookViewId="0">
      <selection activeCell="B4" sqref="B4:B34"/>
    </sheetView>
  </sheetViews>
  <sheetFormatPr defaultColWidth="9" defaultRowHeight="14.25" outlineLevelCol="5"/>
  <cols>
    <col min="1" max="1" width="46" style="96" customWidth="1"/>
    <col min="2" max="2" width="7.625" style="96" customWidth="1"/>
    <col min="3" max="4" width="8.875" style="96" customWidth="1"/>
    <col min="5" max="5" width="12.375" style="96" customWidth="1"/>
    <col min="6" max="6" width="9" style="96"/>
    <col min="7" max="16384" width="9" style="97"/>
  </cols>
  <sheetData>
    <row r="1" customFormat="1" ht="13.5" spans="1:1">
      <c r="A1" t="s">
        <v>1611</v>
      </c>
    </row>
    <row r="2" s="96" customFormat="1" ht="22.5" spans="1:6">
      <c r="A2" s="115" t="s">
        <v>1612</v>
      </c>
      <c r="B2" s="115"/>
      <c r="C2" s="115"/>
      <c r="D2" s="115"/>
      <c r="E2" s="115"/>
      <c r="F2" s="115"/>
    </row>
    <row r="3" s="96" customFormat="1" spans="1:6">
      <c r="A3" s="112" t="s">
        <v>44</v>
      </c>
      <c r="B3" s="112"/>
      <c r="C3" s="112"/>
      <c r="D3" s="112"/>
      <c r="E3" s="112"/>
      <c r="F3" s="112"/>
    </row>
    <row r="4" s="96" customFormat="1" ht="24" spans="1:6">
      <c r="A4" s="100" t="s">
        <v>45</v>
      </c>
      <c r="B4" s="100" t="s">
        <v>46</v>
      </c>
      <c r="C4" s="100" t="s">
        <v>47</v>
      </c>
      <c r="D4" s="101" t="s">
        <v>48</v>
      </c>
      <c r="E4" s="101" t="s">
        <v>49</v>
      </c>
      <c r="F4" s="100" t="s">
        <v>50</v>
      </c>
    </row>
    <row r="5" s="96" customFormat="1" spans="1:6">
      <c r="A5" s="135" t="s">
        <v>1358</v>
      </c>
      <c r="B5" s="103">
        <v>101340</v>
      </c>
      <c r="C5" s="104">
        <v>64158</v>
      </c>
      <c r="D5" s="117">
        <v>0.633096506808763</v>
      </c>
      <c r="E5" s="117"/>
      <c r="F5" s="106">
        <v>0</v>
      </c>
    </row>
    <row r="6" s="96" customFormat="1" spans="1:6">
      <c r="A6" s="107" t="s">
        <v>1359</v>
      </c>
      <c r="B6" s="103">
        <v>0</v>
      </c>
      <c r="C6" s="104">
        <v>0</v>
      </c>
      <c r="D6" s="117"/>
      <c r="E6" s="117"/>
      <c r="F6" s="106">
        <v>0</v>
      </c>
    </row>
    <row r="7" s="96" customFormat="1" ht="12.95" customHeight="1" spans="1:6">
      <c r="A7" s="107" t="s">
        <v>1360</v>
      </c>
      <c r="B7" s="134"/>
      <c r="C7" s="104">
        <v>0</v>
      </c>
      <c r="D7" s="123"/>
      <c r="E7" s="117"/>
      <c r="F7" s="106">
        <v>0</v>
      </c>
    </row>
    <row r="8" s="96" customFormat="1" ht="12.95" customHeight="1" spans="1:6">
      <c r="A8" s="107" t="s">
        <v>1361</v>
      </c>
      <c r="B8" s="134"/>
      <c r="C8" s="104">
        <v>0</v>
      </c>
      <c r="D8" s="123"/>
      <c r="E8" s="117"/>
      <c r="F8" s="106">
        <v>0</v>
      </c>
    </row>
    <row r="9" s="96" customFormat="1" ht="12.95" customHeight="1" spans="1:6">
      <c r="A9" s="107" t="s">
        <v>1362</v>
      </c>
      <c r="B9" s="103">
        <v>0</v>
      </c>
      <c r="C9" s="104">
        <v>0</v>
      </c>
      <c r="D9" s="117"/>
      <c r="E9" s="117"/>
      <c r="F9" s="106">
        <v>0</v>
      </c>
    </row>
    <row r="10" s="96" customFormat="1" ht="12.95" customHeight="1" spans="1:6">
      <c r="A10" s="107" t="s">
        <v>1363</v>
      </c>
      <c r="B10" s="103">
        <v>0</v>
      </c>
      <c r="C10" s="104">
        <v>0</v>
      </c>
      <c r="D10" s="117"/>
      <c r="E10" s="117"/>
      <c r="F10" s="106">
        <v>0</v>
      </c>
    </row>
    <row r="11" s="96" customFormat="1" ht="12.95" customHeight="1" spans="1:6">
      <c r="A11" s="107" t="s">
        <v>1364</v>
      </c>
      <c r="B11" s="103">
        <v>0</v>
      </c>
      <c r="C11" s="104">
        <v>0</v>
      </c>
      <c r="D11" s="117"/>
      <c r="E11" s="117"/>
      <c r="F11" s="106">
        <v>0</v>
      </c>
    </row>
    <row r="12" s="96" customFormat="1" ht="12.95" customHeight="1" spans="1:6">
      <c r="A12" s="107" t="s">
        <v>1365</v>
      </c>
      <c r="B12" s="103">
        <v>0</v>
      </c>
      <c r="C12" s="104">
        <v>0</v>
      </c>
      <c r="D12" s="117"/>
      <c r="E12" s="117"/>
      <c r="F12" s="106">
        <v>0</v>
      </c>
    </row>
    <row r="13" s="96" customFormat="1" ht="12.95" customHeight="1" spans="1:6">
      <c r="A13" s="107" t="s">
        <v>1366</v>
      </c>
      <c r="B13" s="103">
        <v>0</v>
      </c>
      <c r="C13" s="104">
        <v>0</v>
      </c>
      <c r="D13" s="117"/>
      <c r="E13" s="117"/>
      <c r="F13" s="106">
        <v>0</v>
      </c>
    </row>
    <row r="14" s="96" customFormat="1" ht="12.95" customHeight="1" spans="1:6">
      <c r="A14" s="107" t="s">
        <v>1367</v>
      </c>
      <c r="B14" s="103">
        <v>0</v>
      </c>
      <c r="C14" s="104">
        <v>0</v>
      </c>
      <c r="D14" s="117"/>
      <c r="E14" s="117"/>
      <c r="F14" s="106">
        <v>0</v>
      </c>
    </row>
    <row r="15" s="96" customFormat="1" ht="12.95" customHeight="1" spans="1:6">
      <c r="A15" s="107" t="s">
        <v>1368</v>
      </c>
      <c r="B15" s="103">
        <v>100</v>
      </c>
      <c r="C15" s="104">
        <v>0</v>
      </c>
      <c r="D15" s="117">
        <v>0</v>
      </c>
      <c r="E15" s="117"/>
      <c r="F15" s="106">
        <v>0</v>
      </c>
    </row>
    <row r="16" s="96" customFormat="1" ht="12.95" customHeight="1" spans="1:6">
      <c r="A16" s="107" t="s">
        <v>1369</v>
      </c>
      <c r="B16" s="103">
        <v>140</v>
      </c>
      <c r="C16" s="104">
        <v>0</v>
      </c>
      <c r="D16" s="117">
        <v>0</v>
      </c>
      <c r="E16" s="117"/>
      <c r="F16" s="106">
        <v>0</v>
      </c>
    </row>
    <row r="17" s="96" customFormat="1" ht="12.95" customHeight="1" spans="1:6">
      <c r="A17" s="107" t="s">
        <v>1370</v>
      </c>
      <c r="B17" s="103">
        <v>84760</v>
      </c>
      <c r="C17" s="104">
        <v>48493</v>
      </c>
      <c r="D17" s="117">
        <v>0.572121283624351</v>
      </c>
      <c r="E17" s="117"/>
      <c r="F17" s="106">
        <v>0</v>
      </c>
    </row>
    <row r="18" s="96" customFormat="1" ht="12.95" customHeight="1" spans="1:6">
      <c r="A18" s="107" t="s">
        <v>1371</v>
      </c>
      <c r="B18" s="134"/>
      <c r="C18" s="104">
        <v>20207</v>
      </c>
      <c r="D18" s="123"/>
      <c r="E18" s="117">
        <v>0.485850304152341</v>
      </c>
      <c r="F18" s="106">
        <v>41591</v>
      </c>
    </row>
    <row r="19" s="96" customFormat="1" ht="12.95" customHeight="1" spans="1:6">
      <c r="A19" s="107" t="s">
        <v>1372</v>
      </c>
      <c r="B19" s="134"/>
      <c r="C19" s="104">
        <v>62</v>
      </c>
      <c r="D19" s="123"/>
      <c r="E19" s="117">
        <v>0.455882352941176</v>
      </c>
      <c r="F19" s="106">
        <v>136</v>
      </c>
    </row>
    <row r="20" s="96" customFormat="1" ht="12.95" customHeight="1" spans="1:6">
      <c r="A20" s="107" t="s">
        <v>1373</v>
      </c>
      <c r="B20" s="134"/>
      <c r="C20" s="104">
        <v>28093</v>
      </c>
      <c r="D20" s="123"/>
      <c r="E20" s="117">
        <v>12.1456982274103</v>
      </c>
      <c r="F20" s="106">
        <v>2313</v>
      </c>
    </row>
    <row r="21" s="96" customFormat="1" ht="12.95" customHeight="1" spans="1:6">
      <c r="A21" s="107" t="s">
        <v>1374</v>
      </c>
      <c r="B21" s="134"/>
      <c r="C21" s="104">
        <v>0</v>
      </c>
      <c r="D21" s="123"/>
      <c r="E21" s="117"/>
      <c r="F21" s="106">
        <v>0</v>
      </c>
    </row>
    <row r="22" s="96" customFormat="1" ht="12.95" customHeight="1" spans="1:6">
      <c r="A22" s="107" t="s">
        <v>1375</v>
      </c>
      <c r="B22" s="134"/>
      <c r="C22" s="104">
        <v>131</v>
      </c>
      <c r="D22" s="123"/>
      <c r="E22" s="117">
        <v>1.6375</v>
      </c>
      <c r="F22" s="106">
        <v>80</v>
      </c>
    </row>
    <row r="23" s="96" customFormat="1" ht="12.95" customHeight="1" spans="1:6">
      <c r="A23" s="107" t="s">
        <v>1376</v>
      </c>
      <c r="B23" s="103">
        <v>0</v>
      </c>
      <c r="C23" s="104">
        <v>0</v>
      </c>
      <c r="D23" s="117"/>
      <c r="E23" s="117"/>
      <c r="F23" s="106">
        <v>0</v>
      </c>
    </row>
    <row r="24" s="96" customFormat="1" ht="12.95" customHeight="1" spans="1:6">
      <c r="A24" s="107" t="s">
        <v>1377</v>
      </c>
      <c r="B24" s="103">
        <v>0</v>
      </c>
      <c r="C24" s="104">
        <v>0</v>
      </c>
      <c r="D24" s="117"/>
      <c r="E24" s="117"/>
      <c r="F24" s="106">
        <v>0</v>
      </c>
    </row>
    <row r="25" s="96" customFormat="1" ht="12.95" customHeight="1" spans="1:6">
      <c r="A25" s="107" t="s">
        <v>1378</v>
      </c>
      <c r="B25" s="134"/>
      <c r="C25" s="104">
        <v>0</v>
      </c>
      <c r="D25" s="123"/>
      <c r="E25" s="117"/>
      <c r="F25" s="106">
        <v>0</v>
      </c>
    </row>
    <row r="26" s="96" customFormat="1" ht="12.95" customHeight="1" spans="1:6">
      <c r="A26" s="107" t="s">
        <v>1379</v>
      </c>
      <c r="B26" s="134"/>
      <c r="C26" s="104">
        <v>0</v>
      </c>
      <c r="D26" s="123"/>
      <c r="E26" s="117"/>
      <c r="F26" s="106">
        <v>0</v>
      </c>
    </row>
    <row r="27" s="96" customFormat="1" ht="12.95" customHeight="1" spans="1:6">
      <c r="A27" s="107" t="s">
        <v>1380</v>
      </c>
      <c r="B27" s="103">
        <v>0</v>
      </c>
      <c r="C27" s="104">
        <v>0</v>
      </c>
      <c r="D27" s="117"/>
      <c r="E27" s="117"/>
      <c r="F27" s="106">
        <v>0</v>
      </c>
    </row>
    <row r="28" s="96" customFormat="1" ht="12.95" customHeight="1" spans="1:6">
      <c r="A28" s="107" t="s">
        <v>1381</v>
      </c>
      <c r="B28" s="103">
        <v>0</v>
      </c>
      <c r="C28" s="104">
        <v>0</v>
      </c>
      <c r="D28" s="117"/>
      <c r="E28" s="117"/>
      <c r="F28" s="106">
        <v>0</v>
      </c>
    </row>
    <row r="29" s="96" customFormat="1" ht="12.95" customHeight="1" spans="1:6">
      <c r="A29" s="107" t="s">
        <v>1382</v>
      </c>
      <c r="B29" s="103">
        <v>0</v>
      </c>
      <c r="C29" s="104">
        <v>0</v>
      </c>
      <c r="D29" s="117"/>
      <c r="E29" s="117"/>
      <c r="F29" s="106">
        <v>0</v>
      </c>
    </row>
    <row r="30" s="96" customFormat="1" ht="12.95" customHeight="1" spans="1:6">
      <c r="A30" s="107" t="s">
        <v>1383</v>
      </c>
      <c r="B30" s="103">
        <v>6400</v>
      </c>
      <c r="C30" s="104">
        <v>8202</v>
      </c>
      <c r="D30" s="117">
        <v>1.2815625</v>
      </c>
      <c r="E30" s="117"/>
      <c r="F30" s="106">
        <v>0</v>
      </c>
    </row>
    <row r="31" s="96" customFormat="1" ht="12.95" customHeight="1" spans="1:6">
      <c r="A31" s="107" t="s">
        <v>1384</v>
      </c>
      <c r="B31" s="134"/>
      <c r="C31" s="104">
        <v>3241</v>
      </c>
      <c r="D31" s="123"/>
      <c r="E31" s="117">
        <v>1.04920686306248</v>
      </c>
      <c r="F31" s="106">
        <v>3089</v>
      </c>
    </row>
    <row r="32" s="96" customFormat="1" ht="12.95" customHeight="1" spans="1:6">
      <c r="A32" s="107" t="s">
        <v>1385</v>
      </c>
      <c r="B32" s="134"/>
      <c r="C32" s="104">
        <v>4961</v>
      </c>
      <c r="D32" s="123"/>
      <c r="E32" s="117">
        <v>1.55614805520703</v>
      </c>
      <c r="F32" s="106">
        <v>3188</v>
      </c>
    </row>
    <row r="33" s="96" customFormat="1" ht="12.95" customHeight="1" spans="1:6">
      <c r="A33" s="107" t="s">
        <v>1386</v>
      </c>
      <c r="B33" s="103">
        <v>750</v>
      </c>
      <c r="C33" s="104">
        <v>1170</v>
      </c>
      <c r="D33" s="117">
        <v>1.56</v>
      </c>
      <c r="E33" s="117"/>
      <c r="F33" s="106">
        <v>0</v>
      </c>
    </row>
    <row r="34" s="96" customFormat="1" ht="12.95" customHeight="1" spans="1:6">
      <c r="A34" s="107" t="s">
        <v>1387</v>
      </c>
      <c r="B34" s="103">
        <v>360</v>
      </c>
      <c r="C34" s="104">
        <v>534</v>
      </c>
      <c r="D34" s="117">
        <v>1.48333333333333</v>
      </c>
      <c r="E34" s="117"/>
      <c r="F34" s="106">
        <v>0</v>
      </c>
    </row>
    <row r="35" s="96" customFormat="1" ht="12.95" customHeight="1" spans="1:6">
      <c r="A35" s="107" t="s">
        <v>1388</v>
      </c>
      <c r="B35" s="103">
        <v>0</v>
      </c>
      <c r="C35" s="104">
        <v>0</v>
      </c>
      <c r="D35" s="117"/>
      <c r="E35" s="117"/>
      <c r="F35" s="106">
        <v>0</v>
      </c>
    </row>
    <row r="36" s="96" customFormat="1" ht="12.95" customHeight="1" spans="1:6">
      <c r="A36" s="107" t="s">
        <v>1389</v>
      </c>
      <c r="B36" s="134"/>
      <c r="C36" s="104">
        <v>0</v>
      </c>
      <c r="D36" s="123"/>
      <c r="E36" s="117"/>
      <c r="F36" s="106">
        <v>0</v>
      </c>
    </row>
    <row r="37" s="96" customFormat="1" ht="12.95" customHeight="1" spans="1:6">
      <c r="A37" s="107" t="s">
        <v>1390</v>
      </c>
      <c r="B37" s="134"/>
      <c r="C37" s="104">
        <v>0</v>
      </c>
      <c r="D37" s="123"/>
      <c r="E37" s="117"/>
      <c r="F37" s="106">
        <v>0</v>
      </c>
    </row>
    <row r="38" s="96" customFormat="1" ht="12.95" customHeight="1" spans="1:6">
      <c r="A38" s="107" t="s">
        <v>1391</v>
      </c>
      <c r="B38" s="134"/>
      <c r="C38" s="104">
        <v>0</v>
      </c>
      <c r="D38" s="123"/>
      <c r="E38" s="117"/>
      <c r="F38" s="106">
        <v>0</v>
      </c>
    </row>
    <row r="39" s="96" customFormat="1" ht="12.95" customHeight="1" spans="1:6">
      <c r="A39" s="107" t="s">
        <v>1392</v>
      </c>
      <c r="B39" s="103">
        <v>4530</v>
      </c>
      <c r="C39" s="104">
        <v>2513</v>
      </c>
      <c r="D39" s="117">
        <v>0.554746136865342</v>
      </c>
      <c r="E39" s="117"/>
      <c r="F39" s="106">
        <v>0</v>
      </c>
    </row>
    <row r="40" s="96" customFormat="1" ht="12.95" customHeight="1" spans="1:6">
      <c r="A40" s="107" t="s">
        <v>1393</v>
      </c>
      <c r="B40" s="103">
        <v>0</v>
      </c>
      <c r="C40" s="104">
        <v>0</v>
      </c>
      <c r="D40" s="117"/>
      <c r="E40" s="117"/>
      <c r="F40" s="106">
        <v>0</v>
      </c>
    </row>
    <row r="41" s="96" customFormat="1" ht="12.95" customHeight="1" spans="1:6">
      <c r="A41" s="107" t="s">
        <v>1394</v>
      </c>
      <c r="B41" s="103">
        <v>0</v>
      </c>
      <c r="C41" s="104">
        <v>0</v>
      </c>
      <c r="D41" s="117"/>
      <c r="E41" s="117"/>
      <c r="F41" s="106">
        <v>0</v>
      </c>
    </row>
    <row r="42" s="96" customFormat="1" ht="12.95" customHeight="1" spans="1:6">
      <c r="A42" s="107" t="s">
        <v>1395</v>
      </c>
      <c r="B42" s="103">
        <v>0</v>
      </c>
      <c r="C42" s="104">
        <v>0</v>
      </c>
      <c r="D42" s="117"/>
      <c r="E42" s="117"/>
      <c r="F42" s="106">
        <v>0</v>
      </c>
    </row>
    <row r="43" s="96" customFormat="1" ht="12.95" customHeight="1" spans="1:6">
      <c r="A43" s="107" t="s">
        <v>1396</v>
      </c>
      <c r="B43" s="103">
        <v>0</v>
      </c>
      <c r="C43" s="104">
        <v>0</v>
      </c>
      <c r="D43" s="117"/>
      <c r="E43" s="117"/>
      <c r="F43" s="106">
        <v>0</v>
      </c>
    </row>
    <row r="44" s="96" customFormat="1" ht="12.95" customHeight="1" spans="1:6">
      <c r="A44" s="107" t="s">
        <v>1397</v>
      </c>
      <c r="B44" s="134"/>
      <c r="C44" s="104">
        <v>0</v>
      </c>
      <c r="D44" s="123"/>
      <c r="E44" s="117"/>
      <c r="F44" s="106">
        <v>0</v>
      </c>
    </row>
    <row r="45" s="96" customFormat="1" ht="12.95" customHeight="1" spans="1:6">
      <c r="A45" s="107" t="s">
        <v>1398</v>
      </c>
      <c r="B45" s="134"/>
      <c r="C45" s="104">
        <v>0</v>
      </c>
      <c r="D45" s="123"/>
      <c r="E45" s="117"/>
      <c r="F45" s="106">
        <v>0</v>
      </c>
    </row>
    <row r="46" s="96" customFormat="1" ht="12.95" customHeight="1" spans="1:6">
      <c r="A46" s="107" t="s">
        <v>1399</v>
      </c>
      <c r="B46" s="103">
        <v>2500</v>
      </c>
      <c r="C46" s="104">
        <v>2652</v>
      </c>
      <c r="D46" s="117">
        <v>1.0608</v>
      </c>
      <c r="E46" s="117"/>
      <c r="F46" s="106">
        <v>0</v>
      </c>
    </row>
    <row r="47" s="96" customFormat="1" ht="12.95" customHeight="1" spans="1:6">
      <c r="A47" s="107" t="s">
        <v>1400</v>
      </c>
      <c r="B47" s="103">
        <v>1800</v>
      </c>
      <c r="C47" s="104">
        <v>594</v>
      </c>
      <c r="D47" s="117">
        <v>0.33</v>
      </c>
      <c r="E47" s="117"/>
      <c r="F47" s="106">
        <v>0</v>
      </c>
    </row>
    <row r="48" s="96" customFormat="1" ht="12.95" customHeight="1" spans="1:6">
      <c r="A48" s="107" t="s">
        <v>1401</v>
      </c>
      <c r="B48" s="134"/>
      <c r="C48" s="104">
        <v>0</v>
      </c>
      <c r="D48" s="123"/>
      <c r="E48" s="117"/>
      <c r="F48" s="106">
        <v>0</v>
      </c>
    </row>
    <row r="49" s="96" customFormat="1" ht="12.95" customHeight="1" spans="1:6">
      <c r="A49" s="107" t="s">
        <v>1402</v>
      </c>
      <c r="B49" s="134"/>
      <c r="C49" s="104">
        <v>0</v>
      </c>
      <c r="D49" s="123"/>
      <c r="E49" s="117"/>
      <c r="F49" s="106">
        <v>0</v>
      </c>
    </row>
    <row r="50" s="96" customFormat="1" ht="12.95" customHeight="1" spans="1:6">
      <c r="A50" s="107" t="s">
        <v>1403</v>
      </c>
      <c r="B50" s="134"/>
      <c r="C50" s="104">
        <v>594</v>
      </c>
      <c r="D50" s="123"/>
      <c r="E50" s="117">
        <v>1.12075471698113</v>
      </c>
      <c r="F50" s="106">
        <v>530</v>
      </c>
    </row>
    <row r="51" s="96" customFormat="1" ht="12.95" customHeight="1" spans="1:6">
      <c r="A51" s="107" t="s">
        <v>1404</v>
      </c>
      <c r="B51" s="134"/>
      <c r="C51" s="104">
        <v>0</v>
      </c>
      <c r="D51" s="123"/>
      <c r="E51" s="117"/>
      <c r="F51" s="106">
        <v>0</v>
      </c>
    </row>
    <row r="52" s="96" customFormat="1" ht="12.95" customHeight="1" spans="1:6">
      <c r="A52" s="107" t="s">
        <v>1405</v>
      </c>
      <c r="B52" s="134"/>
      <c r="C52" s="104">
        <v>0</v>
      </c>
      <c r="D52" s="123"/>
      <c r="E52" s="117"/>
      <c r="F52" s="106">
        <v>0</v>
      </c>
    </row>
    <row r="53" s="96" customFormat="1" ht="12.95" customHeight="1" spans="1:6">
      <c r="A53" s="107" t="s">
        <v>1406</v>
      </c>
      <c r="B53" s="134"/>
      <c r="C53" s="104">
        <v>0</v>
      </c>
      <c r="D53" s="123"/>
      <c r="E53" s="117"/>
      <c r="F53" s="106">
        <v>0</v>
      </c>
    </row>
    <row r="54" s="96" customFormat="1" ht="12.95" customHeight="1" spans="1:6">
      <c r="A54" s="107" t="s">
        <v>1407</v>
      </c>
      <c r="B54" s="134"/>
      <c r="C54" s="104">
        <v>0</v>
      </c>
      <c r="D54" s="123"/>
      <c r="E54" s="117"/>
      <c r="F54" s="106">
        <v>0</v>
      </c>
    </row>
    <row r="55" s="96" customFormat="1" ht="12.95" customHeight="1" spans="1:6">
      <c r="A55" s="107" t="s">
        <v>1408</v>
      </c>
      <c r="B55" s="103">
        <v>0</v>
      </c>
      <c r="C55" s="104">
        <v>0</v>
      </c>
      <c r="D55" s="117"/>
      <c r="E55" s="117"/>
      <c r="F55" s="106">
        <v>0</v>
      </c>
    </row>
    <row r="56" s="96" customFormat="1" ht="12.95" customHeight="1" spans="1:6">
      <c r="A56" s="107" t="s">
        <v>1409</v>
      </c>
      <c r="B56" s="103">
        <v>0</v>
      </c>
      <c r="C56" s="104">
        <v>22</v>
      </c>
      <c r="D56" s="117"/>
      <c r="E56" s="117"/>
      <c r="F56" s="106">
        <v>0</v>
      </c>
    </row>
    <row r="57" s="96" customFormat="1" ht="12.95" customHeight="1" spans="1:6">
      <c r="A57" s="107" t="s">
        <v>1410</v>
      </c>
      <c r="B57" s="133"/>
      <c r="C57" s="104">
        <v>0</v>
      </c>
      <c r="D57" s="117"/>
      <c r="E57" s="117"/>
      <c r="F57" s="106">
        <v>0</v>
      </c>
    </row>
    <row r="58" s="96" customFormat="1" ht="12.95" customHeight="1" spans="1:6">
      <c r="A58" s="107" t="s">
        <v>1411</v>
      </c>
      <c r="B58" s="112"/>
      <c r="C58" s="104">
        <v>0</v>
      </c>
      <c r="D58" s="117"/>
      <c r="E58" s="117"/>
      <c r="F58" s="106">
        <v>0</v>
      </c>
    </row>
    <row r="59" s="96" customFormat="1" ht="12.95" customHeight="1" spans="1:6">
      <c r="A59" s="107" t="s">
        <v>1412</v>
      </c>
      <c r="B59" s="112"/>
      <c r="C59" s="104">
        <v>22</v>
      </c>
      <c r="D59" s="117"/>
      <c r="E59" s="117"/>
      <c r="F59" s="106">
        <v>0</v>
      </c>
    </row>
    <row r="60" s="96" customFormat="1" ht="12.95" customHeight="1" spans="1:6">
      <c r="A60" s="107"/>
      <c r="B60" s="109"/>
      <c r="C60" s="121"/>
      <c r="D60" s="119"/>
      <c r="E60" s="119"/>
      <c r="F60" s="122"/>
    </row>
    <row r="61" s="96" customFormat="1" ht="12.95" customHeight="1" spans="1:6">
      <c r="A61" s="107" t="s">
        <v>1413</v>
      </c>
      <c r="B61" s="103">
        <v>101340</v>
      </c>
      <c r="C61" s="104">
        <v>64180</v>
      </c>
      <c r="D61" s="117">
        <v>0.633313597789619</v>
      </c>
      <c r="E61" s="117"/>
      <c r="F61" s="106">
        <v>0</v>
      </c>
    </row>
    <row r="62" s="96" customFormat="1" ht="12.95" customHeight="1" spans="1:6">
      <c r="A62" s="107"/>
      <c r="B62" s="109"/>
      <c r="C62" s="121"/>
      <c r="D62" s="119"/>
      <c r="E62" s="119"/>
      <c r="F62" s="122"/>
    </row>
    <row r="63" s="96" customFormat="1" ht="12.95" customHeight="1" spans="1:6">
      <c r="A63" s="107" t="s">
        <v>1414</v>
      </c>
      <c r="B63" s="112"/>
      <c r="C63" s="104">
        <v>12667</v>
      </c>
      <c r="D63" s="123"/>
      <c r="E63" s="117">
        <v>0.815909822866345</v>
      </c>
      <c r="F63" s="106">
        <v>15525</v>
      </c>
    </row>
    <row r="64" s="96" customFormat="1" ht="12.95" customHeight="1" spans="1:6">
      <c r="A64" s="107" t="s">
        <v>1415</v>
      </c>
      <c r="B64" s="112"/>
      <c r="C64" s="104">
        <v>29231</v>
      </c>
      <c r="D64" s="123"/>
      <c r="E64" s="117">
        <v>9.80248155600268</v>
      </c>
      <c r="F64" s="106">
        <v>2982</v>
      </c>
    </row>
    <row r="65" s="96" customFormat="1" ht="12.95" customHeight="1" spans="1:6">
      <c r="A65" s="107" t="s">
        <v>1416</v>
      </c>
      <c r="B65" s="112"/>
      <c r="C65" s="104">
        <v>0</v>
      </c>
      <c r="D65" s="123"/>
      <c r="E65" s="117"/>
      <c r="F65" s="106">
        <v>0</v>
      </c>
    </row>
    <row r="66" s="96" customFormat="1" ht="12.95" customHeight="1" spans="1:6">
      <c r="A66" s="107" t="s">
        <v>1417</v>
      </c>
      <c r="B66" s="112"/>
      <c r="C66" s="104">
        <v>35114</v>
      </c>
      <c r="D66" s="123"/>
      <c r="E66" s="117">
        <v>1.2132121756556</v>
      </c>
      <c r="F66" s="106">
        <v>28943</v>
      </c>
    </row>
    <row r="67" s="96" customFormat="1" ht="12.95" customHeight="1" spans="1:6">
      <c r="A67" s="107" t="s">
        <v>1418</v>
      </c>
      <c r="B67" s="112"/>
      <c r="C67" s="104">
        <v>0</v>
      </c>
      <c r="D67" s="123"/>
      <c r="E67" s="117"/>
      <c r="F67" s="106">
        <v>0</v>
      </c>
    </row>
    <row r="68" s="96" customFormat="1" ht="12.95" customHeight="1" spans="1:6">
      <c r="A68" s="107" t="s">
        <v>90</v>
      </c>
      <c r="B68" s="112"/>
      <c r="C68" s="104">
        <v>0</v>
      </c>
      <c r="D68" s="123"/>
      <c r="E68" s="117"/>
      <c r="F68" s="106">
        <v>0</v>
      </c>
    </row>
    <row r="69" s="96" customFormat="1" ht="12.95" customHeight="1" spans="1:6">
      <c r="A69" s="107" t="s">
        <v>91</v>
      </c>
      <c r="B69" s="112"/>
      <c r="C69" s="104">
        <v>396900</v>
      </c>
      <c r="D69" s="123"/>
      <c r="E69" s="117">
        <v>2.22477578475336</v>
      </c>
      <c r="F69" s="106">
        <v>178400</v>
      </c>
    </row>
    <row r="70" s="96" customFormat="1" ht="12.95" customHeight="1" spans="1:6">
      <c r="A70" s="107" t="s">
        <v>1419</v>
      </c>
      <c r="B70" s="112"/>
      <c r="C70" s="104">
        <v>0</v>
      </c>
      <c r="D70" s="123"/>
      <c r="E70" s="117"/>
      <c r="F70" s="106">
        <v>0</v>
      </c>
    </row>
    <row r="71" s="96" customFormat="1" ht="12.95" customHeight="1" spans="1:6">
      <c r="A71" s="107" t="s">
        <v>1420</v>
      </c>
      <c r="B71" s="112"/>
      <c r="C71" s="104">
        <v>0</v>
      </c>
      <c r="D71" s="123"/>
      <c r="E71" s="117"/>
      <c r="F71" s="106">
        <v>0</v>
      </c>
    </row>
    <row r="72" s="96" customFormat="1" ht="12.95" customHeight="1" spans="1:6">
      <c r="A72" s="107"/>
      <c r="B72" s="109"/>
      <c r="C72" s="118"/>
      <c r="D72" s="119"/>
      <c r="E72" s="119"/>
      <c r="F72" s="120"/>
    </row>
    <row r="73" s="96" customFormat="1" ht="12.95" customHeight="1" spans="1:6">
      <c r="A73" s="107" t="s">
        <v>99</v>
      </c>
      <c r="B73" s="112"/>
      <c r="C73" s="104">
        <v>538092</v>
      </c>
      <c r="D73" s="123"/>
      <c r="E73" s="117">
        <v>1.889892210269</v>
      </c>
      <c r="F73" s="106">
        <v>284721</v>
      </c>
    </row>
    <row r="74" s="96" customFormat="1" ht="12.95" customHeight="1"/>
    <row r="75" ht="12.95" customHeight="1"/>
  </sheetData>
  <mergeCells count="2">
    <mergeCell ref="A2:F2"/>
    <mergeCell ref="A3:F3"/>
  </mergeCells>
  <pageMargins left="0.699305555555556" right="0.699305555555556"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F214"/>
  <sheetViews>
    <sheetView workbookViewId="0">
      <selection activeCell="B4" sqref="B4:B34"/>
    </sheetView>
  </sheetViews>
  <sheetFormatPr defaultColWidth="9" defaultRowHeight="14.25" outlineLevelCol="5"/>
  <cols>
    <col min="1" max="1" width="54" style="96" customWidth="1"/>
    <col min="2" max="2" width="7.625" style="96" customWidth="1"/>
    <col min="3" max="4" width="8.875" style="96" customWidth="1"/>
    <col min="5" max="5" width="8.375" style="96" customWidth="1"/>
    <col min="6" max="6" width="9" style="96"/>
    <col min="7" max="16384" width="9" style="97"/>
  </cols>
  <sheetData>
    <row r="1" customFormat="1" ht="13.5" spans="1:1">
      <c r="A1" t="s">
        <v>1613</v>
      </c>
    </row>
    <row r="2" s="96" customFormat="1" ht="22.5" spans="1:6">
      <c r="A2" s="115" t="s">
        <v>1614</v>
      </c>
      <c r="B2" s="115"/>
      <c r="C2" s="115"/>
      <c r="D2" s="115"/>
      <c r="E2" s="115"/>
      <c r="F2" s="115"/>
    </row>
    <row r="3" s="96" customFormat="1" spans="1:6">
      <c r="A3" s="112" t="s">
        <v>44</v>
      </c>
      <c r="B3" s="112"/>
      <c r="C3" s="112"/>
      <c r="D3" s="112"/>
      <c r="E3" s="112"/>
      <c r="F3" s="112"/>
    </row>
    <row r="4" s="96" customFormat="1" ht="36" spans="1:6">
      <c r="A4" s="100" t="s">
        <v>45</v>
      </c>
      <c r="B4" s="100" t="s">
        <v>46</v>
      </c>
      <c r="C4" s="100" t="s">
        <v>47</v>
      </c>
      <c r="D4" s="101" t="s">
        <v>48</v>
      </c>
      <c r="E4" s="101" t="s">
        <v>49</v>
      </c>
      <c r="F4" s="100" t="s">
        <v>50</v>
      </c>
    </row>
    <row r="5" s="96" customFormat="1" ht="12.95" customHeight="1" spans="1:6">
      <c r="A5" s="107" t="s">
        <v>1423</v>
      </c>
      <c r="B5" s="103">
        <v>0</v>
      </c>
      <c r="C5" s="104">
        <v>0</v>
      </c>
      <c r="D5" s="117"/>
      <c r="E5" s="117"/>
      <c r="F5" s="106">
        <v>0</v>
      </c>
    </row>
    <row r="6" s="96" customFormat="1" ht="12.95" customHeight="1" spans="1:6">
      <c r="A6" s="107" t="s">
        <v>1424</v>
      </c>
      <c r="B6" s="103">
        <v>0</v>
      </c>
      <c r="C6" s="104">
        <v>0</v>
      </c>
      <c r="D6" s="117"/>
      <c r="E6" s="117"/>
      <c r="F6" s="106">
        <v>0</v>
      </c>
    </row>
    <row r="7" s="96" customFormat="1" ht="12.95" customHeight="1" spans="1:6">
      <c r="A7" s="107" t="s">
        <v>1425</v>
      </c>
      <c r="B7" s="133"/>
      <c r="C7" s="104">
        <v>0</v>
      </c>
      <c r="D7" s="123"/>
      <c r="E7" s="117"/>
      <c r="F7" s="106">
        <v>0</v>
      </c>
    </row>
    <row r="8" s="96" customFormat="1" ht="12.95" customHeight="1" spans="1:6">
      <c r="A8" s="107" t="s">
        <v>1426</v>
      </c>
      <c r="B8" s="133"/>
      <c r="C8" s="104">
        <v>0</v>
      </c>
      <c r="D8" s="123"/>
      <c r="E8" s="117"/>
      <c r="F8" s="106">
        <v>0</v>
      </c>
    </row>
    <row r="9" s="96" customFormat="1" ht="12.95" customHeight="1" spans="1:6">
      <c r="A9" s="107" t="s">
        <v>1427</v>
      </c>
      <c r="B9" s="133"/>
      <c r="C9" s="104">
        <v>0</v>
      </c>
      <c r="D9" s="123"/>
      <c r="E9" s="117"/>
      <c r="F9" s="106">
        <v>0</v>
      </c>
    </row>
    <row r="10" s="96" customFormat="1" ht="12.95" customHeight="1" spans="1:6">
      <c r="A10" s="107" t="s">
        <v>1428</v>
      </c>
      <c r="B10" s="133"/>
      <c r="C10" s="104">
        <v>0</v>
      </c>
      <c r="D10" s="123"/>
      <c r="E10" s="117"/>
      <c r="F10" s="106">
        <v>0</v>
      </c>
    </row>
    <row r="11" s="96" customFormat="1" ht="12.95" customHeight="1" spans="1:6">
      <c r="A11" s="107" t="s">
        <v>1429</v>
      </c>
      <c r="B11" s="133"/>
      <c r="C11" s="104">
        <v>0</v>
      </c>
      <c r="D11" s="123"/>
      <c r="E11" s="117"/>
      <c r="F11" s="106">
        <v>0</v>
      </c>
    </row>
    <row r="12" s="96" customFormat="1" ht="12.95" customHeight="1" spans="1:6">
      <c r="A12" s="107" t="s">
        <v>1430</v>
      </c>
      <c r="B12" s="133"/>
      <c r="C12" s="104">
        <v>0</v>
      </c>
      <c r="D12" s="123"/>
      <c r="E12" s="117"/>
      <c r="F12" s="106">
        <v>0</v>
      </c>
    </row>
    <row r="13" s="96" customFormat="1" ht="12.95" customHeight="1" spans="1:6">
      <c r="A13" s="107" t="s">
        <v>1431</v>
      </c>
      <c r="B13" s="103">
        <v>0</v>
      </c>
      <c r="C13" s="104">
        <v>0</v>
      </c>
      <c r="D13" s="117"/>
      <c r="E13" s="117"/>
      <c r="F13" s="106">
        <v>0</v>
      </c>
    </row>
    <row r="14" s="96" customFormat="1" ht="12.95" customHeight="1" spans="1:6">
      <c r="A14" s="107" t="s">
        <v>1432</v>
      </c>
      <c r="B14" s="133"/>
      <c r="C14" s="104">
        <v>0</v>
      </c>
      <c r="D14" s="123"/>
      <c r="E14" s="117"/>
      <c r="F14" s="106">
        <v>0</v>
      </c>
    </row>
    <row r="15" s="96" customFormat="1" ht="12.95" customHeight="1" spans="1:6">
      <c r="A15" s="107" t="s">
        <v>1433</v>
      </c>
      <c r="B15" s="133"/>
      <c r="C15" s="104">
        <v>0</v>
      </c>
      <c r="D15" s="123"/>
      <c r="E15" s="117"/>
      <c r="F15" s="106">
        <v>0</v>
      </c>
    </row>
    <row r="16" s="96" customFormat="1" ht="12.95" customHeight="1" spans="1:6">
      <c r="A16" s="107" t="s">
        <v>1434</v>
      </c>
      <c r="B16" s="133"/>
      <c r="C16" s="104">
        <v>0</v>
      </c>
      <c r="D16" s="123"/>
      <c r="E16" s="117"/>
      <c r="F16" s="106">
        <v>0</v>
      </c>
    </row>
    <row r="17" s="96" customFormat="1" ht="12.95" customHeight="1" spans="1:6">
      <c r="A17" s="107" t="s">
        <v>1435</v>
      </c>
      <c r="B17" s="103">
        <v>1</v>
      </c>
      <c r="C17" s="104">
        <v>11</v>
      </c>
      <c r="D17" s="117">
        <v>11</v>
      </c>
      <c r="E17" s="117"/>
      <c r="F17" s="106">
        <v>0</v>
      </c>
    </row>
    <row r="18" s="96" customFormat="1" ht="12.95" customHeight="1" spans="1:6">
      <c r="A18" s="107" t="s">
        <v>1436</v>
      </c>
      <c r="B18" s="103">
        <v>0</v>
      </c>
      <c r="C18" s="104">
        <v>0</v>
      </c>
      <c r="D18" s="117"/>
      <c r="E18" s="117"/>
      <c r="F18" s="106">
        <v>0</v>
      </c>
    </row>
    <row r="19" s="96" customFormat="1" ht="12.95" customHeight="1" spans="1:6">
      <c r="A19" s="107" t="s">
        <v>1437</v>
      </c>
      <c r="B19" s="133"/>
      <c r="C19" s="104">
        <v>0</v>
      </c>
      <c r="D19" s="123"/>
      <c r="E19" s="117"/>
      <c r="F19" s="106">
        <v>0</v>
      </c>
    </row>
    <row r="20" s="96" customFormat="1" ht="12.95" customHeight="1" spans="1:6">
      <c r="A20" s="107" t="s">
        <v>1438</v>
      </c>
      <c r="B20" s="133"/>
      <c r="C20" s="104">
        <v>0</v>
      </c>
      <c r="D20" s="123"/>
      <c r="E20" s="117"/>
      <c r="F20" s="106">
        <v>0</v>
      </c>
    </row>
    <row r="21" s="96" customFormat="1" ht="12.95" customHeight="1" spans="1:6">
      <c r="A21" s="107" t="s">
        <v>1439</v>
      </c>
      <c r="B21" s="133"/>
      <c r="C21" s="104">
        <v>0</v>
      </c>
      <c r="D21" s="123"/>
      <c r="E21" s="117"/>
      <c r="F21" s="106">
        <v>0</v>
      </c>
    </row>
    <row r="22" s="96" customFormat="1" ht="12.95" customHeight="1" spans="1:6">
      <c r="A22" s="107" t="s">
        <v>1440</v>
      </c>
      <c r="B22" s="103">
        <v>1</v>
      </c>
      <c r="C22" s="104">
        <v>11</v>
      </c>
      <c r="D22" s="117">
        <v>11</v>
      </c>
      <c r="E22" s="117"/>
      <c r="F22" s="106">
        <v>0</v>
      </c>
    </row>
    <row r="23" s="96" customFormat="1" ht="12.95" customHeight="1" spans="1:6">
      <c r="A23" s="107" t="s">
        <v>1437</v>
      </c>
      <c r="B23" s="133"/>
      <c r="C23" s="104">
        <v>0</v>
      </c>
      <c r="D23" s="123"/>
      <c r="E23" s="117"/>
      <c r="F23" s="106">
        <v>0</v>
      </c>
    </row>
    <row r="24" s="96" customFormat="1" ht="12.95" customHeight="1" spans="1:6">
      <c r="A24" s="107" t="s">
        <v>1438</v>
      </c>
      <c r="B24" s="133"/>
      <c r="C24" s="104">
        <v>0</v>
      </c>
      <c r="D24" s="123"/>
      <c r="E24" s="117"/>
      <c r="F24" s="106">
        <v>0</v>
      </c>
    </row>
    <row r="25" s="96" customFormat="1" ht="12.95" customHeight="1" spans="1:6">
      <c r="A25" s="107" t="s">
        <v>1441</v>
      </c>
      <c r="B25" s="133"/>
      <c r="C25" s="104">
        <v>11</v>
      </c>
      <c r="D25" s="123"/>
      <c r="E25" s="117"/>
      <c r="F25" s="106">
        <v>0</v>
      </c>
    </row>
    <row r="26" s="96" customFormat="1" ht="12.95" customHeight="1" spans="1:6">
      <c r="A26" s="107" t="s">
        <v>1442</v>
      </c>
      <c r="B26" s="103">
        <v>0</v>
      </c>
      <c r="C26" s="104">
        <v>0</v>
      </c>
      <c r="D26" s="117"/>
      <c r="E26" s="117"/>
      <c r="F26" s="106">
        <v>0</v>
      </c>
    </row>
    <row r="27" s="96" customFormat="1" ht="12.95" customHeight="1" spans="1:6">
      <c r="A27" s="107" t="s">
        <v>1443</v>
      </c>
      <c r="B27" s="103">
        <v>0</v>
      </c>
      <c r="C27" s="104">
        <v>0</v>
      </c>
      <c r="D27" s="117"/>
      <c r="E27" s="117"/>
      <c r="F27" s="106">
        <v>0</v>
      </c>
    </row>
    <row r="28" s="96" customFormat="1" ht="12.95" customHeight="1" spans="1:6">
      <c r="A28" s="107" t="s">
        <v>1444</v>
      </c>
      <c r="B28" s="133"/>
      <c r="C28" s="104">
        <v>0</v>
      </c>
      <c r="D28" s="123"/>
      <c r="E28" s="117"/>
      <c r="F28" s="106">
        <v>0</v>
      </c>
    </row>
    <row r="29" s="96" customFormat="1" ht="12.95" customHeight="1" spans="1:6">
      <c r="A29" s="107" t="s">
        <v>1445</v>
      </c>
      <c r="B29" s="133"/>
      <c r="C29" s="104">
        <v>0</v>
      </c>
      <c r="D29" s="123"/>
      <c r="E29" s="117"/>
      <c r="F29" s="106">
        <v>0</v>
      </c>
    </row>
    <row r="30" s="96" customFormat="1" ht="12.95" customHeight="1" spans="1:6">
      <c r="A30" s="107" t="s">
        <v>1446</v>
      </c>
      <c r="B30" s="133"/>
      <c r="C30" s="104">
        <v>0</v>
      </c>
      <c r="D30" s="123"/>
      <c r="E30" s="117"/>
      <c r="F30" s="106">
        <v>0</v>
      </c>
    </row>
    <row r="31" s="96" customFormat="1" ht="12.95" customHeight="1" spans="1:6">
      <c r="A31" s="107" t="s">
        <v>1447</v>
      </c>
      <c r="B31" s="133"/>
      <c r="C31" s="104">
        <v>0</v>
      </c>
      <c r="D31" s="123"/>
      <c r="E31" s="117"/>
      <c r="F31" s="106">
        <v>0</v>
      </c>
    </row>
    <row r="32" s="96" customFormat="1" ht="12.95" customHeight="1" spans="1:6">
      <c r="A32" s="107" t="s">
        <v>1448</v>
      </c>
      <c r="B32" s="103">
        <v>0</v>
      </c>
      <c r="C32" s="104">
        <v>0</v>
      </c>
      <c r="D32" s="117"/>
      <c r="E32" s="117"/>
      <c r="F32" s="106">
        <v>0</v>
      </c>
    </row>
    <row r="33" s="96" customFormat="1" ht="12.95" customHeight="1" spans="1:6">
      <c r="A33" s="107" t="s">
        <v>1449</v>
      </c>
      <c r="B33" s="133"/>
      <c r="C33" s="104">
        <v>0</v>
      </c>
      <c r="D33" s="123"/>
      <c r="E33" s="117"/>
      <c r="F33" s="106">
        <v>0</v>
      </c>
    </row>
    <row r="34" s="96" customFormat="1" ht="12.95" customHeight="1" spans="1:6">
      <c r="A34" s="107" t="s">
        <v>1450</v>
      </c>
      <c r="B34" s="133"/>
      <c r="C34" s="104">
        <v>0</v>
      </c>
      <c r="D34" s="123"/>
      <c r="E34" s="117"/>
      <c r="F34" s="106">
        <v>0</v>
      </c>
    </row>
    <row r="35" s="96" customFormat="1" ht="12.95" customHeight="1" spans="1:6">
      <c r="A35" s="107" t="s">
        <v>1451</v>
      </c>
      <c r="B35" s="133"/>
      <c r="C35" s="104">
        <v>0</v>
      </c>
      <c r="D35" s="123"/>
      <c r="E35" s="117"/>
      <c r="F35" s="106">
        <v>0</v>
      </c>
    </row>
    <row r="36" s="96" customFormat="1" ht="12.95" customHeight="1" spans="1:6">
      <c r="A36" s="107" t="s">
        <v>1452</v>
      </c>
      <c r="B36" s="133"/>
      <c r="C36" s="104">
        <v>0</v>
      </c>
      <c r="D36" s="123"/>
      <c r="E36" s="117"/>
      <c r="F36" s="106">
        <v>0</v>
      </c>
    </row>
    <row r="37" s="96" customFormat="1" ht="12.95" customHeight="1" spans="1:6">
      <c r="A37" s="107" t="s">
        <v>1453</v>
      </c>
      <c r="B37" s="103">
        <v>2700</v>
      </c>
      <c r="C37" s="104">
        <v>84759</v>
      </c>
      <c r="D37" s="117">
        <v>31.3922222222222</v>
      </c>
      <c r="E37" s="117"/>
      <c r="F37" s="106">
        <v>0</v>
      </c>
    </row>
    <row r="38" s="96" customFormat="1" ht="12.95" customHeight="1" spans="1:6">
      <c r="A38" s="107" t="s">
        <v>1454</v>
      </c>
      <c r="B38" s="103">
        <v>300</v>
      </c>
      <c r="C38" s="104">
        <v>81880</v>
      </c>
      <c r="D38" s="117">
        <v>272.933333333333</v>
      </c>
      <c r="E38" s="117">
        <v>305.522388059701</v>
      </c>
      <c r="F38" s="106">
        <v>268</v>
      </c>
    </row>
    <row r="39" s="96" customFormat="1" ht="12.95" customHeight="1" spans="1:6">
      <c r="A39" s="107" t="s">
        <v>1455</v>
      </c>
      <c r="B39" s="133"/>
      <c r="C39" s="104">
        <v>19880</v>
      </c>
      <c r="D39" s="123"/>
      <c r="E39" s="117"/>
      <c r="F39" s="106">
        <v>0</v>
      </c>
    </row>
    <row r="40" s="96" customFormat="1" ht="12.95" customHeight="1" spans="1:6">
      <c r="A40" s="107" t="s">
        <v>1456</v>
      </c>
      <c r="B40" s="133"/>
      <c r="C40" s="104">
        <v>0</v>
      </c>
      <c r="D40" s="123"/>
      <c r="E40" s="117"/>
      <c r="F40" s="106">
        <v>0</v>
      </c>
    </row>
    <row r="41" s="96" customFormat="1" ht="12.95" customHeight="1" spans="1:6">
      <c r="A41" s="107" t="s">
        <v>1457</v>
      </c>
      <c r="B41" s="133"/>
      <c r="C41" s="104">
        <v>0</v>
      </c>
      <c r="D41" s="123"/>
      <c r="E41" s="117"/>
      <c r="F41" s="106">
        <v>0</v>
      </c>
    </row>
    <row r="42" s="96" customFormat="1" ht="12.95" customHeight="1" spans="1:6">
      <c r="A42" s="107" t="s">
        <v>1458</v>
      </c>
      <c r="B42" s="133"/>
      <c r="C42" s="104">
        <v>0</v>
      </c>
      <c r="D42" s="123"/>
      <c r="E42" s="117"/>
      <c r="F42" s="106">
        <v>0</v>
      </c>
    </row>
    <row r="43" s="96" customFormat="1" ht="12.95" customHeight="1" spans="1:6">
      <c r="A43" s="107" t="s">
        <v>1459</v>
      </c>
      <c r="B43" s="133"/>
      <c r="C43" s="104">
        <v>0</v>
      </c>
      <c r="D43" s="123"/>
      <c r="E43" s="117"/>
      <c r="F43" s="106">
        <v>0</v>
      </c>
    </row>
    <row r="44" s="96" customFormat="1" ht="12.95" customHeight="1" spans="1:6">
      <c r="A44" s="107" t="s">
        <v>1460</v>
      </c>
      <c r="B44" s="133"/>
      <c r="C44" s="104">
        <v>0</v>
      </c>
      <c r="D44" s="123"/>
      <c r="E44" s="117"/>
      <c r="F44" s="106">
        <v>0</v>
      </c>
    </row>
    <row r="45" s="96" customFormat="1" ht="12.95" customHeight="1" spans="1:6">
      <c r="A45" s="107" t="s">
        <v>1461</v>
      </c>
      <c r="B45" s="134"/>
      <c r="C45" s="104">
        <v>0</v>
      </c>
      <c r="D45" s="123"/>
      <c r="E45" s="117"/>
      <c r="F45" s="106">
        <v>0</v>
      </c>
    </row>
    <row r="46" s="96" customFormat="1" ht="12.95" customHeight="1" spans="1:6">
      <c r="A46" s="107" t="s">
        <v>1462</v>
      </c>
      <c r="B46" s="134"/>
      <c r="C46" s="104">
        <v>0</v>
      </c>
      <c r="D46" s="123"/>
      <c r="E46" s="117"/>
      <c r="F46" s="106">
        <v>0</v>
      </c>
    </row>
    <row r="47" s="96" customFormat="1" ht="12.95" customHeight="1" spans="1:6">
      <c r="A47" s="107" t="s">
        <v>1463</v>
      </c>
      <c r="B47" s="134"/>
      <c r="C47" s="104">
        <v>0</v>
      </c>
      <c r="D47" s="123"/>
      <c r="E47" s="117"/>
      <c r="F47" s="106">
        <v>0</v>
      </c>
    </row>
    <row r="48" s="96" customFormat="1" ht="12.95" customHeight="1" spans="1:6">
      <c r="A48" s="107" t="s">
        <v>1464</v>
      </c>
      <c r="B48" s="134"/>
      <c r="C48" s="104">
        <v>0</v>
      </c>
      <c r="D48" s="123"/>
      <c r="E48" s="117"/>
      <c r="F48" s="106">
        <v>0</v>
      </c>
    </row>
    <row r="49" s="96" customFormat="1" ht="12.95" customHeight="1" spans="1:6">
      <c r="A49" s="107" t="s">
        <v>1063</v>
      </c>
      <c r="B49" s="134"/>
      <c r="C49" s="104">
        <v>0</v>
      </c>
      <c r="D49" s="123"/>
      <c r="E49" s="117"/>
      <c r="F49" s="106">
        <v>0</v>
      </c>
    </row>
    <row r="50" s="96" customFormat="1" ht="12.95" customHeight="1" spans="1:6">
      <c r="A50" s="107" t="s">
        <v>1465</v>
      </c>
      <c r="B50" s="134"/>
      <c r="C50" s="104">
        <v>62000</v>
      </c>
      <c r="D50" s="123"/>
      <c r="E50" s="117">
        <v>231.34328358209</v>
      </c>
      <c r="F50" s="106">
        <v>268</v>
      </c>
    </row>
    <row r="51" s="96" customFormat="1" ht="12.95" customHeight="1" spans="1:6">
      <c r="A51" s="107" t="s">
        <v>1466</v>
      </c>
      <c r="B51" s="103">
        <v>0</v>
      </c>
      <c r="C51" s="104">
        <v>0</v>
      </c>
      <c r="D51" s="117"/>
      <c r="E51" s="117"/>
      <c r="F51" s="106">
        <v>0</v>
      </c>
    </row>
    <row r="52" s="96" customFormat="1" ht="12.95" customHeight="1" spans="1:6">
      <c r="A52" s="107" t="s">
        <v>1455</v>
      </c>
      <c r="B52" s="134"/>
      <c r="C52" s="104">
        <v>0</v>
      </c>
      <c r="D52" s="123"/>
      <c r="E52" s="117"/>
      <c r="F52" s="106">
        <v>0</v>
      </c>
    </row>
    <row r="53" s="96" customFormat="1" ht="12.95" customHeight="1" spans="1:6">
      <c r="A53" s="107" t="s">
        <v>1456</v>
      </c>
      <c r="B53" s="134"/>
      <c r="C53" s="104">
        <v>0</v>
      </c>
      <c r="D53" s="123"/>
      <c r="E53" s="117"/>
      <c r="F53" s="106">
        <v>0</v>
      </c>
    </row>
    <row r="54" s="96" customFormat="1" ht="12.95" customHeight="1" spans="1:6">
      <c r="A54" s="107" t="s">
        <v>1467</v>
      </c>
      <c r="B54" s="134"/>
      <c r="C54" s="104">
        <v>0</v>
      </c>
      <c r="D54" s="123"/>
      <c r="E54" s="117"/>
      <c r="F54" s="106">
        <v>0</v>
      </c>
    </row>
    <row r="55" s="96" customFormat="1" ht="12.95" customHeight="1" spans="1:6">
      <c r="A55" s="107" t="s">
        <v>1468</v>
      </c>
      <c r="B55" s="103">
        <v>0</v>
      </c>
      <c r="C55" s="104">
        <v>0</v>
      </c>
      <c r="D55" s="117"/>
      <c r="E55" s="117"/>
      <c r="F55" s="106">
        <v>0</v>
      </c>
    </row>
    <row r="56" s="96" customFormat="1" ht="12.95" customHeight="1" spans="1:6">
      <c r="A56" s="107" t="s">
        <v>1469</v>
      </c>
      <c r="B56" s="103">
        <v>0</v>
      </c>
      <c r="C56" s="104">
        <v>479</v>
      </c>
      <c r="D56" s="117"/>
      <c r="E56" s="117"/>
      <c r="F56" s="106">
        <v>0</v>
      </c>
    </row>
    <row r="57" s="96" customFormat="1" ht="12.95" customHeight="1" spans="1:6">
      <c r="A57" s="107" t="s">
        <v>1470</v>
      </c>
      <c r="B57" s="134"/>
      <c r="C57" s="104">
        <v>0</v>
      </c>
      <c r="D57" s="123"/>
      <c r="E57" s="117"/>
      <c r="F57" s="106">
        <v>0</v>
      </c>
    </row>
    <row r="58" s="96" customFormat="1" ht="12.95" customHeight="1" spans="1:6">
      <c r="A58" s="107" t="s">
        <v>1471</v>
      </c>
      <c r="B58" s="134"/>
      <c r="C58" s="104">
        <v>0</v>
      </c>
      <c r="D58" s="123"/>
      <c r="E58" s="117"/>
      <c r="F58" s="106">
        <v>0</v>
      </c>
    </row>
    <row r="59" s="96" customFormat="1" ht="12.95" customHeight="1" spans="1:6">
      <c r="A59" s="107" t="s">
        <v>1472</v>
      </c>
      <c r="B59" s="134"/>
      <c r="C59" s="104">
        <v>0</v>
      </c>
      <c r="D59" s="123"/>
      <c r="E59" s="117"/>
      <c r="F59" s="106">
        <v>0</v>
      </c>
    </row>
    <row r="60" s="96" customFormat="1" ht="12.95" customHeight="1" spans="1:6">
      <c r="A60" s="107" t="s">
        <v>1473</v>
      </c>
      <c r="B60" s="134"/>
      <c r="C60" s="104">
        <v>0</v>
      </c>
      <c r="D60" s="123"/>
      <c r="E60" s="117"/>
      <c r="F60" s="106">
        <v>0</v>
      </c>
    </row>
    <row r="61" s="96" customFormat="1" ht="12.95" customHeight="1" spans="1:6">
      <c r="A61" s="107" t="s">
        <v>1474</v>
      </c>
      <c r="B61" s="134"/>
      <c r="C61" s="104">
        <v>479</v>
      </c>
      <c r="D61" s="123"/>
      <c r="E61" s="117"/>
      <c r="F61" s="106">
        <v>0</v>
      </c>
    </row>
    <row r="62" s="96" customFormat="1" ht="12.95" customHeight="1" spans="1:6">
      <c r="A62" s="107" t="s">
        <v>1475</v>
      </c>
      <c r="B62" s="103">
        <v>2400</v>
      </c>
      <c r="C62" s="104">
        <v>2400</v>
      </c>
      <c r="D62" s="117">
        <v>1</v>
      </c>
      <c r="E62" s="117">
        <v>1.06761565836299</v>
      </c>
      <c r="F62" s="106">
        <v>2248</v>
      </c>
    </row>
    <row r="63" s="96" customFormat="1" ht="12.95" customHeight="1" spans="1:6">
      <c r="A63" s="107" t="s">
        <v>1476</v>
      </c>
      <c r="B63" s="134"/>
      <c r="C63" s="104">
        <v>0</v>
      </c>
      <c r="D63" s="123"/>
      <c r="E63" s="117"/>
      <c r="F63" s="106">
        <v>0</v>
      </c>
    </row>
    <row r="64" s="96" customFormat="1" ht="12.95" customHeight="1" spans="1:6">
      <c r="A64" s="107" t="s">
        <v>1477</v>
      </c>
      <c r="B64" s="134"/>
      <c r="C64" s="104">
        <v>0</v>
      </c>
      <c r="D64" s="123"/>
      <c r="E64" s="117">
        <v>0</v>
      </c>
      <c r="F64" s="106">
        <v>72</v>
      </c>
    </row>
    <row r="65" s="96" customFormat="1" ht="12.95" customHeight="1" spans="1:6">
      <c r="A65" s="107" t="s">
        <v>1478</v>
      </c>
      <c r="B65" s="134"/>
      <c r="C65" s="104">
        <v>2400</v>
      </c>
      <c r="D65" s="123"/>
      <c r="E65" s="117">
        <v>1.10294117647059</v>
      </c>
      <c r="F65" s="106">
        <v>2176</v>
      </c>
    </row>
    <row r="66" s="96" customFormat="1" ht="12.95" customHeight="1" spans="1:6">
      <c r="A66" s="107" t="s">
        <v>1479</v>
      </c>
      <c r="B66" s="103">
        <v>0</v>
      </c>
      <c r="C66" s="104">
        <v>32</v>
      </c>
      <c r="D66" s="117"/>
      <c r="E66" s="117"/>
      <c r="F66" s="106">
        <v>0</v>
      </c>
    </row>
    <row r="67" s="96" customFormat="1" ht="12.95" customHeight="1" spans="1:6">
      <c r="A67" s="107" t="s">
        <v>1480</v>
      </c>
      <c r="B67" s="103">
        <v>0</v>
      </c>
      <c r="C67" s="104">
        <v>32</v>
      </c>
      <c r="D67" s="117"/>
      <c r="E67" s="117">
        <v>16</v>
      </c>
      <c r="F67" s="106">
        <v>2</v>
      </c>
    </row>
    <row r="68" s="96" customFormat="1" ht="12.95" customHeight="1" spans="1:6">
      <c r="A68" s="107" t="s">
        <v>1438</v>
      </c>
      <c r="B68" s="134"/>
      <c r="C68" s="104">
        <v>0</v>
      </c>
      <c r="D68" s="123"/>
      <c r="E68" s="117"/>
      <c r="F68" s="106">
        <v>0</v>
      </c>
    </row>
    <row r="69" s="96" customFormat="1" ht="12.95" customHeight="1" spans="1:6">
      <c r="A69" s="107" t="s">
        <v>1481</v>
      </c>
      <c r="B69" s="134"/>
      <c r="C69" s="104">
        <v>0</v>
      </c>
      <c r="D69" s="123"/>
      <c r="E69" s="117"/>
      <c r="F69" s="106">
        <v>0</v>
      </c>
    </row>
    <row r="70" s="96" customFormat="1" ht="12.95" customHeight="1" spans="1:6">
      <c r="A70" s="107" t="s">
        <v>1482</v>
      </c>
      <c r="B70" s="134"/>
      <c r="C70" s="104">
        <v>0</v>
      </c>
      <c r="D70" s="123"/>
      <c r="E70" s="117"/>
      <c r="F70" s="106">
        <v>0</v>
      </c>
    </row>
    <row r="71" s="96" customFormat="1" ht="12.95" customHeight="1" spans="1:6">
      <c r="A71" s="107" t="s">
        <v>1483</v>
      </c>
      <c r="B71" s="134"/>
      <c r="C71" s="104">
        <v>32</v>
      </c>
      <c r="D71" s="123"/>
      <c r="E71" s="117">
        <v>16</v>
      </c>
      <c r="F71" s="106">
        <v>2</v>
      </c>
    </row>
    <row r="72" s="96" customFormat="1" ht="12.95" customHeight="1" spans="1:6">
      <c r="A72" s="107" t="s">
        <v>1484</v>
      </c>
      <c r="B72" s="103">
        <v>0</v>
      </c>
      <c r="C72" s="104">
        <v>0</v>
      </c>
      <c r="D72" s="117"/>
      <c r="E72" s="117"/>
      <c r="F72" s="106">
        <v>0</v>
      </c>
    </row>
    <row r="73" s="96" customFormat="1" ht="12.95" customHeight="1" spans="1:6">
      <c r="A73" s="107" t="s">
        <v>1438</v>
      </c>
      <c r="B73" s="134"/>
      <c r="C73" s="104">
        <v>0</v>
      </c>
      <c r="D73" s="123"/>
      <c r="E73" s="117"/>
      <c r="F73" s="106">
        <v>0</v>
      </c>
    </row>
    <row r="74" s="96" customFormat="1" ht="12.95" customHeight="1" spans="1:6">
      <c r="A74" s="107" t="s">
        <v>1481</v>
      </c>
      <c r="B74" s="134"/>
      <c r="C74" s="104">
        <v>0</v>
      </c>
      <c r="D74" s="123"/>
      <c r="E74" s="117"/>
      <c r="F74" s="106">
        <v>0</v>
      </c>
    </row>
    <row r="75" s="96" customFormat="1" ht="12.95" customHeight="1" spans="1:6">
      <c r="A75" s="107" t="s">
        <v>1485</v>
      </c>
      <c r="B75" s="134"/>
      <c r="C75" s="104">
        <v>0</v>
      </c>
      <c r="D75" s="123"/>
      <c r="E75" s="117"/>
      <c r="F75" s="106">
        <v>0</v>
      </c>
    </row>
    <row r="76" s="96" customFormat="1" ht="12.95" customHeight="1" spans="1:6">
      <c r="A76" s="107" t="s">
        <v>1486</v>
      </c>
      <c r="B76" s="134"/>
      <c r="C76" s="104">
        <v>0</v>
      </c>
      <c r="D76" s="123"/>
      <c r="E76" s="117"/>
      <c r="F76" s="106">
        <v>0</v>
      </c>
    </row>
    <row r="77" s="96" customFormat="1" ht="12.95" customHeight="1" spans="1:6">
      <c r="A77" s="107" t="s">
        <v>1487</v>
      </c>
      <c r="B77" s="103">
        <v>0</v>
      </c>
      <c r="C77" s="104">
        <v>0</v>
      </c>
      <c r="D77" s="117"/>
      <c r="E77" s="117"/>
      <c r="F77" s="106">
        <v>0</v>
      </c>
    </row>
    <row r="78" s="96" customFormat="1" ht="12.95" customHeight="1" spans="1:6">
      <c r="A78" s="107" t="s">
        <v>798</v>
      </c>
      <c r="B78" s="134"/>
      <c r="C78" s="104">
        <v>0</v>
      </c>
      <c r="D78" s="123"/>
      <c r="E78" s="117"/>
      <c r="F78" s="106">
        <v>0</v>
      </c>
    </row>
    <row r="79" s="96" customFormat="1" ht="12.95" customHeight="1" spans="1:6">
      <c r="A79" s="107" t="s">
        <v>1488</v>
      </c>
      <c r="B79" s="134"/>
      <c r="C79" s="104">
        <v>0</v>
      </c>
      <c r="D79" s="123"/>
      <c r="E79" s="117"/>
      <c r="F79" s="106">
        <v>0</v>
      </c>
    </row>
    <row r="80" s="96" customFormat="1" ht="12.95" customHeight="1" spans="1:6">
      <c r="A80" s="107" t="s">
        <v>1489</v>
      </c>
      <c r="B80" s="134"/>
      <c r="C80" s="104">
        <v>0</v>
      </c>
      <c r="D80" s="123"/>
      <c r="E80" s="117"/>
      <c r="F80" s="106">
        <v>0</v>
      </c>
    </row>
    <row r="81" s="96" customFormat="1" ht="12.95" customHeight="1" spans="1:6">
      <c r="A81" s="107" t="s">
        <v>1490</v>
      </c>
      <c r="B81" s="134"/>
      <c r="C81" s="104">
        <v>0</v>
      </c>
      <c r="D81" s="123"/>
      <c r="E81" s="117"/>
      <c r="F81" s="106">
        <v>0</v>
      </c>
    </row>
    <row r="82" s="96" customFormat="1" ht="12.95" customHeight="1" spans="1:6">
      <c r="A82" s="107" t="s">
        <v>1491</v>
      </c>
      <c r="B82" s="103">
        <v>3350</v>
      </c>
      <c r="C82" s="104">
        <v>2033</v>
      </c>
      <c r="D82" s="117">
        <v>0.606865671641791</v>
      </c>
      <c r="E82" s="117"/>
      <c r="F82" s="106">
        <v>0</v>
      </c>
    </row>
    <row r="83" s="96" customFormat="1" ht="12.95" customHeight="1" spans="1:6">
      <c r="A83" s="107" t="s">
        <v>1492</v>
      </c>
      <c r="B83" s="103">
        <v>0</v>
      </c>
      <c r="C83" s="104">
        <v>0</v>
      </c>
      <c r="D83" s="117"/>
      <c r="E83" s="117"/>
      <c r="F83" s="106">
        <v>0</v>
      </c>
    </row>
    <row r="84" s="96" customFormat="1" ht="12.95" customHeight="1" spans="1:6">
      <c r="A84" s="107" t="s">
        <v>841</v>
      </c>
      <c r="B84" s="134"/>
      <c r="C84" s="104">
        <v>0</v>
      </c>
      <c r="D84" s="123"/>
      <c r="E84" s="117"/>
      <c r="F84" s="106">
        <v>0</v>
      </c>
    </row>
    <row r="85" s="96" customFormat="1" ht="12.95" customHeight="1" spans="1:6">
      <c r="A85" s="107" t="s">
        <v>842</v>
      </c>
      <c r="B85" s="134"/>
      <c r="C85" s="104">
        <v>0</v>
      </c>
      <c r="D85" s="123"/>
      <c r="E85" s="117"/>
      <c r="F85" s="106">
        <v>0</v>
      </c>
    </row>
    <row r="86" s="96" customFormat="1" ht="12.95" customHeight="1" spans="1:6">
      <c r="A86" s="107" t="s">
        <v>1493</v>
      </c>
      <c r="B86" s="134"/>
      <c r="C86" s="104">
        <v>0</v>
      </c>
      <c r="D86" s="123"/>
      <c r="E86" s="117"/>
      <c r="F86" s="106">
        <v>0</v>
      </c>
    </row>
    <row r="87" s="96" customFormat="1" ht="12.95" customHeight="1" spans="1:6">
      <c r="A87" s="107" t="s">
        <v>1494</v>
      </c>
      <c r="B87" s="134"/>
      <c r="C87" s="104">
        <v>0</v>
      </c>
      <c r="D87" s="123"/>
      <c r="E87" s="117"/>
      <c r="F87" s="106">
        <v>0</v>
      </c>
    </row>
    <row r="88" s="96" customFormat="1" ht="12.95" customHeight="1" spans="1:6">
      <c r="A88" s="107" t="s">
        <v>1495</v>
      </c>
      <c r="B88" s="103">
        <v>3350</v>
      </c>
      <c r="C88" s="104">
        <v>2033</v>
      </c>
      <c r="D88" s="117">
        <v>0.606865671641791</v>
      </c>
      <c r="E88" s="117">
        <v>0.650351887396033</v>
      </c>
      <c r="F88" s="106">
        <v>3126</v>
      </c>
    </row>
    <row r="89" s="96" customFormat="1" ht="12.95" customHeight="1" spans="1:6">
      <c r="A89" s="107" t="s">
        <v>1493</v>
      </c>
      <c r="B89" s="134"/>
      <c r="C89" s="104">
        <v>982</v>
      </c>
      <c r="D89" s="123"/>
      <c r="E89" s="117"/>
      <c r="F89" s="106">
        <v>0</v>
      </c>
    </row>
    <row r="90" s="96" customFormat="1" ht="12.95" customHeight="1" spans="1:6">
      <c r="A90" s="107" t="s">
        <v>1496</v>
      </c>
      <c r="B90" s="134"/>
      <c r="C90" s="104">
        <v>0</v>
      </c>
      <c r="D90" s="123"/>
      <c r="E90" s="117"/>
      <c r="F90" s="106">
        <v>0</v>
      </c>
    </row>
    <row r="91" s="96" customFormat="1" ht="12.95" customHeight="1" spans="1:6">
      <c r="A91" s="107" t="s">
        <v>1497</v>
      </c>
      <c r="B91" s="134"/>
      <c r="C91" s="104">
        <v>350</v>
      </c>
      <c r="D91" s="123"/>
      <c r="E91" s="117"/>
      <c r="F91" s="106">
        <v>0</v>
      </c>
    </row>
    <row r="92" s="96" customFormat="1" ht="12.95" customHeight="1" spans="1:6">
      <c r="A92" s="107" t="s">
        <v>1498</v>
      </c>
      <c r="B92" s="134"/>
      <c r="C92" s="104">
        <v>701</v>
      </c>
      <c r="D92" s="123"/>
      <c r="E92" s="117">
        <v>0.22424824056302</v>
      </c>
      <c r="F92" s="106">
        <v>3126</v>
      </c>
    </row>
    <row r="93" s="96" customFormat="1" ht="12.95" customHeight="1" spans="1:6">
      <c r="A93" s="107" t="s">
        <v>1499</v>
      </c>
      <c r="B93" s="103">
        <v>0</v>
      </c>
      <c r="C93" s="104">
        <v>0</v>
      </c>
      <c r="D93" s="117"/>
      <c r="E93" s="117"/>
      <c r="F93" s="106">
        <v>0</v>
      </c>
    </row>
    <row r="94" s="96" customFormat="1" ht="12.95" customHeight="1" spans="1:6">
      <c r="A94" s="107" t="s">
        <v>848</v>
      </c>
      <c r="B94" s="134"/>
      <c r="C94" s="104">
        <v>0</v>
      </c>
      <c r="D94" s="123"/>
      <c r="E94" s="117"/>
      <c r="F94" s="106">
        <v>0</v>
      </c>
    </row>
    <row r="95" s="96" customFormat="1" ht="12.95" customHeight="1" spans="1:6">
      <c r="A95" s="107" t="s">
        <v>1500</v>
      </c>
      <c r="B95" s="134"/>
      <c r="C95" s="104">
        <v>0</v>
      </c>
      <c r="D95" s="123"/>
      <c r="E95" s="117"/>
      <c r="F95" s="106">
        <v>0</v>
      </c>
    </row>
    <row r="96" s="96" customFormat="1" ht="12.95" customHeight="1" spans="1:6">
      <c r="A96" s="107" t="s">
        <v>1501</v>
      </c>
      <c r="B96" s="134"/>
      <c r="C96" s="104">
        <v>0</v>
      </c>
      <c r="D96" s="123"/>
      <c r="E96" s="117"/>
      <c r="F96" s="106">
        <v>0</v>
      </c>
    </row>
    <row r="97" s="96" customFormat="1" ht="12.95" customHeight="1" spans="1:6">
      <c r="A97" s="107" t="s">
        <v>1502</v>
      </c>
      <c r="B97" s="134"/>
      <c r="C97" s="104">
        <v>0</v>
      </c>
      <c r="D97" s="123"/>
      <c r="E97" s="117"/>
      <c r="F97" s="106">
        <v>0</v>
      </c>
    </row>
    <row r="98" s="96" customFormat="1" ht="12.95" customHeight="1" spans="1:6">
      <c r="A98" s="107" t="s">
        <v>1503</v>
      </c>
      <c r="B98" s="103">
        <v>0</v>
      </c>
      <c r="C98" s="104">
        <v>0</v>
      </c>
      <c r="D98" s="117"/>
      <c r="E98" s="117"/>
      <c r="F98" s="106">
        <v>0</v>
      </c>
    </row>
    <row r="99" s="96" customFormat="1" ht="12.95" customHeight="1" spans="1:6">
      <c r="A99" s="107" t="s">
        <v>1504</v>
      </c>
      <c r="B99" s="134"/>
      <c r="C99" s="104">
        <v>0</v>
      </c>
      <c r="D99" s="123"/>
      <c r="E99" s="117"/>
      <c r="F99" s="106">
        <v>0</v>
      </c>
    </row>
    <row r="100" s="96" customFormat="1" ht="12.95" customHeight="1" spans="1:6">
      <c r="A100" s="107" t="s">
        <v>1505</v>
      </c>
      <c r="B100" s="134"/>
      <c r="C100" s="104">
        <v>0</v>
      </c>
      <c r="D100" s="123"/>
      <c r="E100" s="117"/>
      <c r="F100" s="106">
        <v>0</v>
      </c>
    </row>
    <row r="101" s="96" customFormat="1" ht="12.95" customHeight="1" spans="1:6">
      <c r="A101" s="107" t="s">
        <v>1506</v>
      </c>
      <c r="B101" s="134"/>
      <c r="C101" s="104">
        <v>0</v>
      </c>
      <c r="D101" s="123"/>
      <c r="E101" s="117"/>
      <c r="F101" s="106">
        <v>0</v>
      </c>
    </row>
    <row r="102" s="96" customFormat="1" ht="12.95" customHeight="1" spans="1:6">
      <c r="A102" s="107" t="s">
        <v>1507</v>
      </c>
      <c r="B102" s="134"/>
      <c r="C102" s="104">
        <v>0</v>
      </c>
      <c r="D102" s="123"/>
      <c r="E102" s="117"/>
      <c r="F102" s="106">
        <v>0</v>
      </c>
    </row>
    <row r="103" s="96" customFormat="1" ht="12.95" customHeight="1" spans="1:6">
      <c r="A103" s="107" t="s">
        <v>1508</v>
      </c>
      <c r="B103" s="134"/>
      <c r="C103" s="104">
        <v>0</v>
      </c>
      <c r="D103" s="123"/>
      <c r="E103" s="117"/>
      <c r="F103" s="106">
        <v>0</v>
      </c>
    </row>
    <row r="104" s="96" customFormat="1" ht="12.95" customHeight="1" spans="1:6">
      <c r="A104" s="107" t="s">
        <v>1509</v>
      </c>
      <c r="B104" s="134"/>
      <c r="C104" s="104">
        <v>0</v>
      </c>
      <c r="D104" s="123"/>
      <c r="E104" s="117"/>
      <c r="F104" s="106">
        <v>0</v>
      </c>
    </row>
    <row r="105" s="96" customFormat="1" ht="12.95" customHeight="1" spans="1:6">
      <c r="A105" s="107" t="s">
        <v>1510</v>
      </c>
      <c r="B105" s="134"/>
      <c r="C105" s="104">
        <v>0</v>
      </c>
      <c r="D105" s="123"/>
      <c r="E105" s="117"/>
      <c r="F105" s="106">
        <v>0</v>
      </c>
    </row>
    <row r="106" s="96" customFormat="1" ht="12.95" customHeight="1" spans="1:6">
      <c r="A106" s="107" t="s">
        <v>1511</v>
      </c>
      <c r="B106" s="134"/>
      <c r="C106" s="104">
        <v>0</v>
      </c>
      <c r="D106" s="123"/>
      <c r="E106" s="117"/>
      <c r="F106" s="106">
        <v>0</v>
      </c>
    </row>
    <row r="107" s="96" customFormat="1" ht="12.95" customHeight="1" spans="1:6">
      <c r="A107" s="107" t="s">
        <v>1512</v>
      </c>
      <c r="B107" s="103">
        <v>0</v>
      </c>
      <c r="C107" s="104">
        <v>0</v>
      </c>
      <c r="D107" s="117"/>
      <c r="E107" s="117"/>
      <c r="F107" s="106">
        <v>0</v>
      </c>
    </row>
    <row r="108" s="96" customFormat="1" ht="12.95" customHeight="1" spans="1:6">
      <c r="A108" s="107" t="s">
        <v>1513</v>
      </c>
      <c r="B108" s="134"/>
      <c r="C108" s="104">
        <v>0</v>
      </c>
      <c r="D108" s="123"/>
      <c r="E108" s="117"/>
      <c r="F108" s="106">
        <v>0</v>
      </c>
    </row>
    <row r="109" s="96" customFormat="1" ht="12.95" customHeight="1" spans="1:6">
      <c r="A109" s="107" t="s">
        <v>1514</v>
      </c>
      <c r="B109" s="134"/>
      <c r="C109" s="104">
        <v>0</v>
      </c>
      <c r="D109" s="123"/>
      <c r="E109" s="117"/>
      <c r="F109" s="106">
        <v>0</v>
      </c>
    </row>
    <row r="110" s="96" customFormat="1" ht="12.95" customHeight="1" spans="1:6">
      <c r="A110" s="107" t="s">
        <v>1515</v>
      </c>
      <c r="B110" s="134"/>
      <c r="C110" s="104">
        <v>0</v>
      </c>
      <c r="D110" s="123"/>
      <c r="E110" s="117"/>
      <c r="F110" s="106">
        <v>0</v>
      </c>
    </row>
    <row r="111" s="96" customFormat="1" ht="12.95" customHeight="1" spans="1:6">
      <c r="A111" s="107" t="s">
        <v>1516</v>
      </c>
      <c r="B111" s="134"/>
      <c r="C111" s="104">
        <v>0</v>
      </c>
      <c r="D111" s="123"/>
      <c r="E111" s="117"/>
      <c r="F111" s="106">
        <v>0</v>
      </c>
    </row>
    <row r="112" s="96" customFormat="1" ht="12.95" customHeight="1" spans="1:6">
      <c r="A112" s="107" t="s">
        <v>1517</v>
      </c>
      <c r="B112" s="134"/>
      <c r="C112" s="104">
        <v>0</v>
      </c>
      <c r="D112" s="123"/>
      <c r="E112" s="117"/>
      <c r="F112" s="106">
        <v>0</v>
      </c>
    </row>
    <row r="113" s="96" customFormat="1" ht="12.95" customHeight="1" spans="1:6">
      <c r="A113" s="107" t="s">
        <v>1518</v>
      </c>
      <c r="B113" s="134"/>
      <c r="C113" s="104">
        <v>0</v>
      </c>
      <c r="D113" s="123"/>
      <c r="E113" s="117"/>
      <c r="F113" s="106">
        <v>0</v>
      </c>
    </row>
    <row r="114" s="96" customFormat="1" ht="12.95" customHeight="1" spans="1:6">
      <c r="A114" s="107" t="s">
        <v>1519</v>
      </c>
      <c r="B114" s="103">
        <v>0</v>
      </c>
      <c r="C114" s="104">
        <v>0</v>
      </c>
      <c r="D114" s="117"/>
      <c r="E114" s="117"/>
      <c r="F114" s="106">
        <v>0</v>
      </c>
    </row>
    <row r="115" s="96" customFormat="1" ht="12.95" customHeight="1" spans="1:6">
      <c r="A115" s="107" t="s">
        <v>1520</v>
      </c>
      <c r="B115" s="134"/>
      <c r="C115" s="104">
        <v>0</v>
      </c>
      <c r="D115" s="123"/>
      <c r="E115" s="117"/>
      <c r="F115" s="106">
        <v>0</v>
      </c>
    </row>
    <row r="116" s="96" customFormat="1" ht="12.95" customHeight="1" spans="1:6">
      <c r="A116" s="107" t="s">
        <v>869</v>
      </c>
      <c r="B116" s="134"/>
      <c r="C116" s="104">
        <v>0</v>
      </c>
      <c r="D116" s="123"/>
      <c r="E116" s="117"/>
      <c r="F116" s="106">
        <v>0</v>
      </c>
    </row>
    <row r="117" s="96" customFormat="1" ht="12.95" customHeight="1" spans="1:6">
      <c r="A117" s="107" t="s">
        <v>1521</v>
      </c>
      <c r="B117" s="134"/>
      <c r="C117" s="104">
        <v>0</v>
      </c>
      <c r="D117" s="123"/>
      <c r="E117" s="117"/>
      <c r="F117" s="106">
        <v>0</v>
      </c>
    </row>
    <row r="118" s="96" customFormat="1" ht="12.95" customHeight="1" spans="1:6">
      <c r="A118" s="107" t="s">
        <v>1522</v>
      </c>
      <c r="B118" s="134"/>
      <c r="C118" s="104">
        <v>0</v>
      </c>
      <c r="D118" s="123"/>
      <c r="E118" s="117"/>
      <c r="F118" s="106">
        <v>0</v>
      </c>
    </row>
    <row r="119" s="96" customFormat="1" ht="12.95" customHeight="1" spans="1:6">
      <c r="A119" s="107" t="s">
        <v>1523</v>
      </c>
      <c r="B119" s="134"/>
      <c r="C119" s="104">
        <v>0</v>
      </c>
      <c r="D119" s="123"/>
      <c r="E119" s="117"/>
      <c r="F119" s="106">
        <v>0</v>
      </c>
    </row>
    <row r="120" s="96" customFormat="1" ht="12.95" customHeight="1" spans="1:6">
      <c r="A120" s="107" t="s">
        <v>1524</v>
      </c>
      <c r="B120" s="134"/>
      <c r="C120" s="104">
        <v>0</v>
      </c>
      <c r="D120" s="123"/>
      <c r="E120" s="117"/>
      <c r="F120" s="106">
        <v>0</v>
      </c>
    </row>
    <row r="121" s="96" customFormat="1" ht="12.95" customHeight="1" spans="1:6">
      <c r="A121" s="107" t="s">
        <v>1525</v>
      </c>
      <c r="B121" s="134"/>
      <c r="C121" s="104">
        <v>0</v>
      </c>
      <c r="D121" s="123"/>
      <c r="E121" s="117"/>
      <c r="F121" s="106">
        <v>0</v>
      </c>
    </row>
    <row r="122" s="96" customFormat="1" ht="12.95" customHeight="1" spans="1:6">
      <c r="A122" s="107" t="s">
        <v>1526</v>
      </c>
      <c r="B122" s="134"/>
      <c r="C122" s="104">
        <v>0</v>
      </c>
      <c r="D122" s="123"/>
      <c r="E122" s="117"/>
      <c r="F122" s="106">
        <v>0</v>
      </c>
    </row>
    <row r="123" s="96" customFormat="1" ht="12.95" customHeight="1" spans="1:6">
      <c r="A123" s="107" t="s">
        <v>1527</v>
      </c>
      <c r="B123" s="103">
        <v>0</v>
      </c>
      <c r="C123" s="104">
        <v>0</v>
      </c>
      <c r="D123" s="117"/>
      <c r="E123" s="117"/>
      <c r="F123" s="106">
        <v>0</v>
      </c>
    </row>
    <row r="124" s="96" customFormat="1" ht="12.95" customHeight="1" spans="1:6">
      <c r="A124" s="107" t="s">
        <v>1528</v>
      </c>
      <c r="B124" s="103">
        <v>0</v>
      </c>
      <c r="C124" s="104">
        <v>0</v>
      </c>
      <c r="D124" s="117"/>
      <c r="E124" s="117"/>
      <c r="F124" s="106">
        <v>0</v>
      </c>
    </row>
    <row r="125" s="96" customFormat="1" ht="12.95" customHeight="1" spans="1:6">
      <c r="A125" s="107" t="s">
        <v>1529</v>
      </c>
      <c r="B125" s="134"/>
      <c r="C125" s="104">
        <v>0</v>
      </c>
      <c r="D125" s="123"/>
      <c r="E125" s="117"/>
      <c r="F125" s="106">
        <v>0</v>
      </c>
    </row>
    <row r="126" s="96" customFormat="1" ht="12.95" customHeight="1" spans="1:6">
      <c r="A126" s="107" t="s">
        <v>1530</v>
      </c>
      <c r="B126" s="134"/>
      <c r="C126" s="104">
        <v>0</v>
      </c>
      <c r="D126" s="123"/>
      <c r="E126" s="117"/>
      <c r="F126" s="106">
        <v>0</v>
      </c>
    </row>
    <row r="127" s="96" customFormat="1" ht="12.95" customHeight="1" spans="1:6">
      <c r="A127" s="107" t="s">
        <v>1531</v>
      </c>
      <c r="B127" s="134"/>
      <c r="C127" s="104">
        <v>0</v>
      </c>
      <c r="D127" s="123"/>
      <c r="E127" s="117"/>
      <c r="F127" s="106">
        <v>0</v>
      </c>
    </row>
    <row r="128" s="96" customFormat="1" ht="12.95" customHeight="1" spans="1:6">
      <c r="A128" s="107" t="s">
        <v>1532</v>
      </c>
      <c r="B128" s="103">
        <v>0</v>
      </c>
      <c r="C128" s="104">
        <v>0</v>
      </c>
      <c r="D128" s="117"/>
      <c r="E128" s="117"/>
      <c r="F128" s="106">
        <v>0</v>
      </c>
    </row>
    <row r="129" s="96" customFormat="1" ht="12.95" customHeight="1" spans="1:6">
      <c r="A129" s="107" t="s">
        <v>1533</v>
      </c>
      <c r="B129" s="103">
        <v>0</v>
      </c>
      <c r="C129" s="104">
        <v>0</v>
      </c>
      <c r="D129" s="117"/>
      <c r="E129" s="117"/>
      <c r="F129" s="106">
        <v>0</v>
      </c>
    </row>
    <row r="130" s="96" customFormat="1" ht="12.95" customHeight="1" spans="1:6">
      <c r="A130" s="107" t="s">
        <v>1534</v>
      </c>
      <c r="B130" s="134"/>
      <c r="C130" s="104">
        <v>0</v>
      </c>
      <c r="D130" s="123"/>
      <c r="E130" s="117"/>
      <c r="F130" s="106">
        <v>0</v>
      </c>
    </row>
    <row r="131" s="96" customFormat="1" ht="12.95" customHeight="1" spans="1:6">
      <c r="A131" s="107" t="s">
        <v>1535</v>
      </c>
      <c r="B131" s="134"/>
      <c r="C131" s="104">
        <v>0</v>
      </c>
      <c r="D131" s="123"/>
      <c r="E131" s="117"/>
      <c r="F131" s="106">
        <v>0</v>
      </c>
    </row>
    <row r="132" s="96" customFormat="1" ht="12.95" customHeight="1" spans="1:6">
      <c r="A132" s="107" t="s">
        <v>1536</v>
      </c>
      <c r="B132" s="134"/>
      <c r="C132" s="104">
        <v>0</v>
      </c>
      <c r="D132" s="123"/>
      <c r="E132" s="117"/>
      <c r="F132" s="106">
        <v>0</v>
      </c>
    </row>
    <row r="133" s="96" customFormat="1" ht="12.95" customHeight="1" spans="1:6">
      <c r="A133" s="107" t="s">
        <v>1537</v>
      </c>
      <c r="B133" s="134"/>
      <c r="C133" s="104">
        <v>0</v>
      </c>
      <c r="D133" s="123"/>
      <c r="E133" s="117"/>
      <c r="F133" s="106">
        <v>0</v>
      </c>
    </row>
    <row r="134" s="96" customFormat="1" ht="12.95" customHeight="1" spans="1:6">
      <c r="A134" s="107" t="s">
        <v>1538</v>
      </c>
      <c r="B134" s="134"/>
      <c r="C134" s="104">
        <v>0</v>
      </c>
      <c r="D134" s="123"/>
      <c r="E134" s="117"/>
      <c r="F134" s="106">
        <v>0</v>
      </c>
    </row>
    <row r="135" s="96" customFormat="1" ht="12.95" customHeight="1" spans="1:6">
      <c r="A135" s="107" t="s">
        <v>1539</v>
      </c>
      <c r="B135" s="103">
        <v>0</v>
      </c>
      <c r="C135" s="104">
        <v>0</v>
      </c>
      <c r="D135" s="117"/>
      <c r="E135" s="117"/>
      <c r="F135" s="106">
        <v>0</v>
      </c>
    </row>
    <row r="136" s="96" customFormat="1" ht="12.95" customHeight="1" spans="1:6">
      <c r="A136" s="107" t="s">
        <v>981</v>
      </c>
      <c r="B136" s="103">
        <v>0</v>
      </c>
      <c r="C136" s="104">
        <v>0</v>
      </c>
      <c r="D136" s="117"/>
      <c r="E136" s="117"/>
      <c r="F136" s="106">
        <v>0</v>
      </c>
    </row>
    <row r="137" s="96" customFormat="1" ht="12.95" customHeight="1" spans="1:6">
      <c r="A137" s="107" t="s">
        <v>1540</v>
      </c>
      <c r="B137" s="103">
        <v>0</v>
      </c>
      <c r="C137" s="104">
        <v>0</v>
      </c>
      <c r="D137" s="117"/>
      <c r="E137" s="117"/>
      <c r="F137" s="106">
        <v>0</v>
      </c>
    </row>
    <row r="138" s="96" customFormat="1" ht="12.95" customHeight="1" spans="1:6">
      <c r="A138" s="107" t="s">
        <v>1541</v>
      </c>
      <c r="B138" s="103">
        <v>0</v>
      </c>
      <c r="C138" s="104">
        <v>0</v>
      </c>
      <c r="D138" s="117"/>
      <c r="E138" s="117"/>
      <c r="F138" s="106">
        <v>0</v>
      </c>
    </row>
    <row r="139" s="96" customFormat="1" ht="12.95" customHeight="1" spans="1:6">
      <c r="A139" s="107" t="s">
        <v>1542</v>
      </c>
      <c r="B139" s="103">
        <v>2625</v>
      </c>
      <c r="C139" s="104">
        <v>25378</v>
      </c>
      <c r="D139" s="117">
        <v>9.66780952380952</v>
      </c>
      <c r="E139" s="117"/>
      <c r="F139" s="106">
        <v>0</v>
      </c>
    </row>
    <row r="140" s="96" customFormat="1" ht="12.95" customHeight="1" spans="1:6">
      <c r="A140" s="107" t="s">
        <v>1543</v>
      </c>
      <c r="B140" s="103">
        <v>5</v>
      </c>
      <c r="C140" s="104">
        <v>20000</v>
      </c>
      <c r="D140" s="117">
        <v>4000</v>
      </c>
      <c r="E140" s="117"/>
      <c r="F140" s="106">
        <v>0</v>
      </c>
    </row>
    <row r="141" s="96" customFormat="1" ht="12.95" customHeight="1" spans="1:6">
      <c r="A141" s="107" t="s">
        <v>1544</v>
      </c>
      <c r="B141" s="103">
        <v>510</v>
      </c>
      <c r="C141" s="104">
        <v>1061</v>
      </c>
      <c r="D141" s="117">
        <v>2.08039215686275</v>
      </c>
      <c r="E141" s="117"/>
      <c r="F141" s="106">
        <v>0</v>
      </c>
    </row>
    <row r="142" s="96" customFormat="1" ht="12.95" customHeight="1" spans="1:6">
      <c r="A142" s="107" t="s">
        <v>1545</v>
      </c>
      <c r="B142" s="134"/>
      <c r="C142" s="104">
        <v>0</v>
      </c>
      <c r="D142" s="123"/>
      <c r="E142" s="117"/>
      <c r="F142" s="106">
        <v>0</v>
      </c>
    </row>
    <row r="143" s="96" customFormat="1" ht="12.95" customHeight="1" spans="1:6">
      <c r="A143" s="107" t="s">
        <v>1546</v>
      </c>
      <c r="B143" s="134"/>
      <c r="C143" s="104">
        <v>0</v>
      </c>
      <c r="D143" s="123"/>
      <c r="E143" s="117"/>
      <c r="F143" s="106">
        <v>0</v>
      </c>
    </row>
    <row r="144" s="96" customFormat="1" ht="12.95" customHeight="1" spans="1:6">
      <c r="A144" s="107" t="s">
        <v>1547</v>
      </c>
      <c r="B144" s="134"/>
      <c r="C144" s="104">
        <v>1061</v>
      </c>
      <c r="D144" s="123"/>
      <c r="E144" s="117">
        <v>2.17418032786885</v>
      </c>
      <c r="F144" s="106">
        <v>488</v>
      </c>
    </row>
    <row r="145" s="96" customFormat="1" ht="12.95" customHeight="1" spans="1:6">
      <c r="A145" s="107" t="s">
        <v>1548</v>
      </c>
      <c r="B145" s="134"/>
      <c r="C145" s="104">
        <v>0</v>
      </c>
      <c r="D145" s="123"/>
      <c r="E145" s="117"/>
      <c r="F145" s="106">
        <v>0</v>
      </c>
    </row>
    <row r="146" s="96" customFormat="1" ht="12.95" customHeight="1" spans="1:6">
      <c r="A146" s="107" t="s">
        <v>1549</v>
      </c>
      <c r="B146" s="134"/>
      <c r="C146" s="104">
        <v>0</v>
      </c>
      <c r="D146" s="123"/>
      <c r="E146" s="117"/>
      <c r="F146" s="106">
        <v>0</v>
      </c>
    </row>
    <row r="147" s="96" customFormat="1" ht="12.95" customHeight="1" spans="1:6">
      <c r="A147" s="107" t="s">
        <v>1550</v>
      </c>
      <c r="B147" s="134"/>
      <c r="C147" s="104">
        <v>0</v>
      </c>
      <c r="D147" s="123"/>
      <c r="E147" s="117"/>
      <c r="F147" s="106">
        <v>0</v>
      </c>
    </row>
    <row r="148" s="96" customFormat="1" ht="12.95" customHeight="1" spans="1:6">
      <c r="A148" s="107" t="s">
        <v>1551</v>
      </c>
      <c r="B148" s="134"/>
      <c r="C148" s="104">
        <v>0</v>
      </c>
      <c r="D148" s="123"/>
      <c r="E148" s="117">
        <v>0</v>
      </c>
      <c r="F148" s="106">
        <v>7</v>
      </c>
    </row>
    <row r="149" s="96" customFormat="1" ht="12.95" customHeight="1" spans="1:6">
      <c r="A149" s="107" t="s">
        <v>1552</v>
      </c>
      <c r="B149" s="134"/>
      <c r="C149" s="104">
        <v>0</v>
      </c>
      <c r="D149" s="123"/>
      <c r="E149" s="117"/>
      <c r="F149" s="106">
        <v>0</v>
      </c>
    </row>
    <row r="150" s="96" customFormat="1" ht="12.95" customHeight="1" spans="1:6">
      <c r="A150" s="107" t="s">
        <v>1553</v>
      </c>
      <c r="B150" s="103">
        <v>2110</v>
      </c>
      <c r="C150" s="104">
        <v>4317</v>
      </c>
      <c r="D150" s="117">
        <v>2.04597156398104</v>
      </c>
      <c r="E150" s="117">
        <v>2.17590725806452</v>
      </c>
      <c r="F150" s="106">
        <v>1984</v>
      </c>
    </row>
    <row r="151" s="96" customFormat="1" ht="12.95" customHeight="1" spans="1:6">
      <c r="A151" s="107" t="s">
        <v>1554</v>
      </c>
      <c r="B151" s="134"/>
      <c r="C151" s="104">
        <v>0</v>
      </c>
      <c r="D151" s="123"/>
      <c r="E151" s="117"/>
      <c r="F151" s="106">
        <v>0</v>
      </c>
    </row>
    <row r="152" s="96" customFormat="1" ht="12.95" customHeight="1" spans="1:6">
      <c r="A152" s="107" t="s">
        <v>1555</v>
      </c>
      <c r="B152" s="134"/>
      <c r="C152" s="104">
        <v>312</v>
      </c>
      <c r="D152" s="123"/>
      <c r="E152" s="117">
        <v>0.920353982300885</v>
      </c>
      <c r="F152" s="106">
        <v>339</v>
      </c>
    </row>
    <row r="153" s="96" customFormat="1" ht="12.95" customHeight="1" spans="1:6">
      <c r="A153" s="107" t="s">
        <v>1556</v>
      </c>
      <c r="B153" s="134"/>
      <c r="C153" s="104">
        <v>3992</v>
      </c>
      <c r="D153" s="123"/>
      <c r="E153" s="117">
        <v>2.61427635887361</v>
      </c>
      <c r="F153" s="106">
        <v>1527</v>
      </c>
    </row>
    <row r="154" s="96" customFormat="1" ht="12.95" customHeight="1" spans="1:6">
      <c r="A154" s="107" t="s">
        <v>1557</v>
      </c>
      <c r="B154" s="134"/>
      <c r="C154" s="104">
        <v>0</v>
      </c>
      <c r="D154" s="123"/>
      <c r="E154" s="117"/>
      <c r="F154" s="106">
        <v>0</v>
      </c>
    </row>
    <row r="155" s="96" customFormat="1" ht="12.95" customHeight="1" spans="1:6">
      <c r="A155" s="107" t="s">
        <v>1558</v>
      </c>
      <c r="B155" s="134"/>
      <c r="C155" s="104">
        <v>0</v>
      </c>
      <c r="D155" s="123"/>
      <c r="E155" s="117"/>
      <c r="F155" s="106">
        <v>0</v>
      </c>
    </row>
    <row r="156" s="96" customFormat="1" ht="12.95" customHeight="1" spans="1:6">
      <c r="A156" s="107" t="s">
        <v>1559</v>
      </c>
      <c r="B156" s="134"/>
      <c r="C156" s="104">
        <v>13</v>
      </c>
      <c r="D156" s="123"/>
      <c r="E156" s="117">
        <v>1.625</v>
      </c>
      <c r="F156" s="106">
        <v>8</v>
      </c>
    </row>
    <row r="157" s="96" customFormat="1" ht="12.95" customHeight="1" spans="1:6">
      <c r="A157" s="107" t="s">
        <v>1560</v>
      </c>
      <c r="B157" s="134"/>
      <c r="C157" s="104">
        <v>0</v>
      </c>
      <c r="D157" s="123"/>
      <c r="E157" s="117"/>
      <c r="F157" s="106">
        <v>0</v>
      </c>
    </row>
    <row r="158" s="96" customFormat="1" ht="12.95" customHeight="1" spans="1:6">
      <c r="A158" s="107" t="s">
        <v>1561</v>
      </c>
      <c r="B158" s="134"/>
      <c r="C158" s="104">
        <v>0</v>
      </c>
      <c r="D158" s="123"/>
      <c r="E158" s="117"/>
      <c r="F158" s="106">
        <v>0</v>
      </c>
    </row>
    <row r="159" s="96" customFormat="1" ht="12.95" customHeight="1" spans="1:6">
      <c r="A159" s="107" t="s">
        <v>1562</v>
      </c>
      <c r="B159" s="134"/>
      <c r="C159" s="104">
        <v>0</v>
      </c>
      <c r="D159" s="123"/>
      <c r="E159" s="117"/>
      <c r="F159" s="106">
        <v>0</v>
      </c>
    </row>
    <row r="160" s="96" customFormat="1" ht="12.95" customHeight="1" spans="1:6">
      <c r="A160" s="107" t="s">
        <v>1563</v>
      </c>
      <c r="B160" s="134"/>
      <c r="C160" s="104">
        <v>0</v>
      </c>
      <c r="D160" s="123"/>
      <c r="E160" s="117"/>
      <c r="F160" s="106">
        <v>0</v>
      </c>
    </row>
    <row r="161" s="96" customFormat="1" ht="12.95" customHeight="1" spans="1:6">
      <c r="A161" s="107" t="s">
        <v>1564</v>
      </c>
      <c r="B161" s="134"/>
      <c r="C161" s="104">
        <v>0</v>
      </c>
      <c r="D161" s="123"/>
      <c r="E161" s="117">
        <v>0</v>
      </c>
      <c r="F161" s="106">
        <v>110</v>
      </c>
    </row>
    <row r="162" s="96" customFormat="1" ht="12.95" customHeight="1" spans="1:6">
      <c r="A162" s="107" t="s">
        <v>1565</v>
      </c>
      <c r="B162" s="103">
        <v>24757</v>
      </c>
      <c r="C162" s="104">
        <v>24761</v>
      </c>
      <c r="D162" s="117">
        <v>1.00016157046492</v>
      </c>
      <c r="E162" s="117"/>
      <c r="F162" s="106">
        <v>0</v>
      </c>
    </row>
    <row r="163" s="96" customFormat="1" ht="12.95" customHeight="1" spans="1:6">
      <c r="A163" s="107" t="s">
        <v>1566</v>
      </c>
      <c r="B163" s="134"/>
      <c r="C163" s="104">
        <v>24761</v>
      </c>
      <c r="D163" s="123"/>
      <c r="E163" s="117"/>
      <c r="F163" s="106">
        <v>0</v>
      </c>
    </row>
    <row r="164" s="96" customFormat="1" ht="12.95" customHeight="1" spans="1:6">
      <c r="A164" s="107" t="s">
        <v>1567</v>
      </c>
      <c r="B164" s="134"/>
      <c r="C164" s="104">
        <v>0</v>
      </c>
      <c r="D164" s="123"/>
      <c r="E164" s="117"/>
      <c r="F164" s="106">
        <v>0</v>
      </c>
    </row>
    <row r="165" s="96" customFormat="1" ht="12.95" customHeight="1" spans="1:6">
      <c r="A165" s="107" t="s">
        <v>1568</v>
      </c>
      <c r="B165" s="134"/>
      <c r="C165" s="104">
        <v>0</v>
      </c>
      <c r="D165" s="123"/>
      <c r="E165" s="117"/>
      <c r="F165" s="106">
        <v>0</v>
      </c>
    </row>
    <row r="166" s="96" customFormat="1" ht="12.95" customHeight="1" spans="1:6">
      <c r="A166" s="107" t="s">
        <v>1569</v>
      </c>
      <c r="B166" s="134"/>
      <c r="C166" s="104">
        <v>0</v>
      </c>
      <c r="D166" s="123"/>
      <c r="E166" s="117"/>
      <c r="F166" s="106">
        <v>0</v>
      </c>
    </row>
    <row r="167" s="96" customFormat="1" ht="12.95" customHeight="1" spans="1:6">
      <c r="A167" s="107" t="s">
        <v>1570</v>
      </c>
      <c r="B167" s="134"/>
      <c r="C167" s="104">
        <v>24761</v>
      </c>
      <c r="D167" s="123"/>
      <c r="E167" s="117">
        <v>1.23607228434505</v>
      </c>
      <c r="F167" s="106">
        <v>20032</v>
      </c>
    </row>
    <row r="168" s="96" customFormat="1" ht="12.95" customHeight="1" spans="1:6">
      <c r="A168" s="107" t="s">
        <v>1571</v>
      </c>
      <c r="B168" s="134"/>
      <c r="C168" s="104">
        <v>0</v>
      </c>
      <c r="D168" s="123"/>
      <c r="E168" s="117"/>
      <c r="F168" s="106">
        <v>0</v>
      </c>
    </row>
    <row r="169" s="96" customFormat="1" ht="12.95" customHeight="1" spans="1:6">
      <c r="A169" s="107" t="s">
        <v>1572</v>
      </c>
      <c r="B169" s="134"/>
      <c r="C169" s="104">
        <v>0</v>
      </c>
      <c r="D169" s="123"/>
      <c r="E169" s="117"/>
      <c r="F169" s="106">
        <v>0</v>
      </c>
    </row>
    <row r="170" s="96" customFormat="1" ht="12.95" customHeight="1" spans="1:6">
      <c r="A170" s="107" t="s">
        <v>1573</v>
      </c>
      <c r="B170" s="134"/>
      <c r="C170" s="104">
        <v>0</v>
      </c>
      <c r="D170" s="123"/>
      <c r="E170" s="117"/>
      <c r="F170" s="106">
        <v>0</v>
      </c>
    </row>
    <row r="171" s="96" customFormat="1" ht="12.95" customHeight="1" spans="1:6">
      <c r="A171" s="107" t="s">
        <v>1574</v>
      </c>
      <c r="B171" s="134"/>
      <c r="C171" s="104">
        <v>0</v>
      </c>
      <c r="D171" s="123"/>
      <c r="E171" s="117"/>
      <c r="F171" s="106">
        <v>0</v>
      </c>
    </row>
    <row r="172" s="96" customFormat="1" ht="12.95" customHeight="1" spans="1:6">
      <c r="A172" s="107" t="s">
        <v>1575</v>
      </c>
      <c r="B172" s="134"/>
      <c r="C172" s="104">
        <v>0</v>
      </c>
      <c r="D172" s="123"/>
      <c r="E172" s="117"/>
      <c r="F172" s="106">
        <v>0</v>
      </c>
    </row>
    <row r="173" s="96" customFormat="1" ht="12.95" customHeight="1" spans="1:6">
      <c r="A173" s="107" t="s">
        <v>1576</v>
      </c>
      <c r="B173" s="134"/>
      <c r="C173" s="104">
        <v>0</v>
      </c>
      <c r="D173" s="123"/>
      <c r="E173" s="117"/>
      <c r="F173" s="106">
        <v>0</v>
      </c>
    </row>
    <row r="174" s="96" customFormat="1" ht="12.95" customHeight="1" spans="1:6">
      <c r="A174" s="107" t="s">
        <v>1577</v>
      </c>
      <c r="B174" s="134"/>
      <c r="C174" s="104">
        <v>0</v>
      </c>
      <c r="D174" s="123"/>
      <c r="E174" s="117"/>
      <c r="F174" s="106">
        <v>0</v>
      </c>
    </row>
    <row r="175" s="96" customFormat="1" ht="12.95" customHeight="1" spans="1:6">
      <c r="A175" s="107" t="s">
        <v>1578</v>
      </c>
      <c r="B175" s="134"/>
      <c r="C175" s="104">
        <v>0</v>
      </c>
      <c r="D175" s="123"/>
      <c r="E175" s="117"/>
      <c r="F175" s="106">
        <v>0</v>
      </c>
    </row>
    <row r="176" s="96" customFormat="1" ht="12.95" customHeight="1" spans="1:6">
      <c r="A176" s="107" t="s">
        <v>1579</v>
      </c>
      <c r="B176" s="134"/>
      <c r="C176" s="104">
        <v>0</v>
      </c>
      <c r="D176" s="123"/>
      <c r="E176" s="117"/>
      <c r="F176" s="106">
        <v>0</v>
      </c>
    </row>
    <row r="177" s="96" customFormat="1" ht="12.95" customHeight="1" spans="1:6">
      <c r="A177" s="107" t="s">
        <v>1580</v>
      </c>
      <c r="B177" s="134"/>
      <c r="C177" s="104">
        <v>0</v>
      </c>
      <c r="D177" s="123"/>
      <c r="E177" s="117"/>
      <c r="F177" s="106">
        <v>0</v>
      </c>
    </row>
    <row r="178" s="96" customFormat="1" ht="12.95" customHeight="1" spans="1:6">
      <c r="A178" s="107" t="s">
        <v>1581</v>
      </c>
      <c r="B178" s="134"/>
      <c r="C178" s="104">
        <v>0</v>
      </c>
      <c r="D178" s="123"/>
      <c r="E178" s="117"/>
      <c r="F178" s="106">
        <v>0</v>
      </c>
    </row>
    <row r="179" s="96" customFormat="1" ht="12.95" customHeight="1" spans="1:6">
      <c r="A179" s="107" t="s">
        <v>1582</v>
      </c>
      <c r="B179" s="134"/>
      <c r="C179" s="104">
        <v>0</v>
      </c>
      <c r="D179" s="123"/>
      <c r="E179" s="117"/>
      <c r="F179" s="106">
        <v>0</v>
      </c>
    </row>
    <row r="180" s="96" customFormat="1" ht="12.95" customHeight="1" spans="1:6">
      <c r="A180" s="107" t="s">
        <v>1583</v>
      </c>
      <c r="B180" s="134"/>
      <c r="C180" s="104">
        <v>0</v>
      </c>
      <c r="D180" s="123"/>
      <c r="E180" s="117"/>
      <c r="F180" s="106">
        <v>0</v>
      </c>
    </row>
    <row r="181" s="96" customFormat="1" ht="12.95" customHeight="1" spans="1:6">
      <c r="A181" s="107" t="s">
        <v>1584</v>
      </c>
      <c r="B181" s="103">
        <v>150</v>
      </c>
      <c r="C181" s="104">
        <v>140</v>
      </c>
      <c r="D181" s="117">
        <v>0.933333333333333</v>
      </c>
      <c r="E181" s="117"/>
      <c r="F181" s="106">
        <v>0</v>
      </c>
    </row>
    <row r="182" s="96" customFormat="1" ht="12.95" customHeight="1" spans="1:6">
      <c r="A182" s="107" t="s">
        <v>1585</v>
      </c>
      <c r="B182" s="112"/>
      <c r="C182" s="104">
        <v>140</v>
      </c>
      <c r="D182" s="123"/>
      <c r="E182" s="117"/>
      <c r="F182" s="106">
        <v>0</v>
      </c>
    </row>
    <row r="183" s="96" customFormat="1" ht="12.95" customHeight="1" spans="1:6">
      <c r="A183" s="107" t="s">
        <v>1586</v>
      </c>
      <c r="B183" s="112"/>
      <c r="C183" s="104">
        <v>0</v>
      </c>
      <c r="D183" s="123"/>
      <c r="E183" s="117"/>
      <c r="F183" s="106">
        <v>0</v>
      </c>
    </row>
    <row r="184" s="96" customFormat="1" ht="12.95" customHeight="1" spans="1:6">
      <c r="A184" s="107" t="s">
        <v>1587</v>
      </c>
      <c r="B184" s="112"/>
      <c r="C184" s="104">
        <v>0</v>
      </c>
      <c r="D184" s="123"/>
      <c r="E184" s="117"/>
      <c r="F184" s="106">
        <v>0</v>
      </c>
    </row>
    <row r="185" s="96" customFormat="1" ht="12.95" customHeight="1" spans="1:6">
      <c r="A185" s="107" t="s">
        <v>1588</v>
      </c>
      <c r="B185" s="112"/>
      <c r="C185" s="104">
        <v>0</v>
      </c>
      <c r="D185" s="123"/>
      <c r="E185" s="117"/>
      <c r="F185" s="106">
        <v>0</v>
      </c>
    </row>
    <row r="186" s="96" customFormat="1" ht="12.95" customHeight="1" spans="1:6">
      <c r="A186" s="107" t="s">
        <v>1589</v>
      </c>
      <c r="B186" s="112"/>
      <c r="C186" s="104">
        <v>50</v>
      </c>
      <c r="D186" s="123"/>
      <c r="E186" s="117">
        <v>0.37037037037037</v>
      </c>
      <c r="F186" s="106">
        <v>135</v>
      </c>
    </row>
    <row r="187" s="96" customFormat="1" ht="12.95" customHeight="1" spans="1:6">
      <c r="A187" s="107" t="s">
        <v>1590</v>
      </c>
      <c r="B187" s="112"/>
      <c r="C187" s="104">
        <v>0</v>
      </c>
      <c r="D187" s="123"/>
      <c r="E187" s="117"/>
      <c r="F187" s="106">
        <v>0</v>
      </c>
    </row>
    <row r="188" s="96" customFormat="1" ht="12.95" customHeight="1" spans="1:6">
      <c r="A188" s="107" t="s">
        <v>1591</v>
      </c>
      <c r="B188" s="112"/>
      <c r="C188" s="104">
        <v>0</v>
      </c>
      <c r="D188" s="123"/>
      <c r="E188" s="117"/>
      <c r="F188" s="106">
        <v>0</v>
      </c>
    </row>
    <row r="189" s="96" customFormat="1" ht="12.95" customHeight="1" spans="1:6">
      <c r="A189" s="107" t="s">
        <v>1592</v>
      </c>
      <c r="B189" s="112"/>
      <c r="C189" s="104">
        <v>0</v>
      </c>
      <c r="D189" s="123"/>
      <c r="E189" s="117"/>
      <c r="F189" s="106">
        <v>0</v>
      </c>
    </row>
    <row r="190" s="96" customFormat="1" ht="12.95" customHeight="1" spans="1:6">
      <c r="A190" s="107" t="s">
        <v>1593</v>
      </c>
      <c r="B190" s="112"/>
      <c r="C190" s="104">
        <v>0</v>
      </c>
      <c r="D190" s="123"/>
      <c r="E190" s="117"/>
      <c r="F190" s="106">
        <v>0</v>
      </c>
    </row>
    <row r="191" s="96" customFormat="1" ht="12.95" customHeight="1" spans="1:6">
      <c r="A191" s="107" t="s">
        <v>1594</v>
      </c>
      <c r="B191" s="112"/>
      <c r="C191" s="104">
        <v>0</v>
      </c>
      <c r="D191" s="123"/>
      <c r="E191" s="117"/>
      <c r="F191" s="106">
        <v>0</v>
      </c>
    </row>
    <row r="192" s="96" customFormat="1" ht="12.95" customHeight="1" spans="1:6">
      <c r="A192" s="107" t="s">
        <v>1595</v>
      </c>
      <c r="B192" s="112"/>
      <c r="C192" s="104">
        <v>0</v>
      </c>
      <c r="D192" s="123"/>
      <c r="E192" s="117"/>
      <c r="F192" s="106">
        <v>0</v>
      </c>
    </row>
    <row r="193" s="96" customFormat="1" ht="12.95" customHeight="1" spans="1:6">
      <c r="A193" s="107" t="s">
        <v>1596</v>
      </c>
      <c r="B193" s="112"/>
      <c r="C193" s="104">
        <v>0</v>
      </c>
      <c r="D193" s="123"/>
      <c r="E193" s="117"/>
      <c r="F193" s="106">
        <v>0</v>
      </c>
    </row>
    <row r="194" s="96" customFormat="1" ht="12.95" customHeight="1" spans="1:6">
      <c r="A194" s="107" t="s">
        <v>1597</v>
      </c>
      <c r="B194" s="112"/>
      <c r="C194" s="104">
        <v>0</v>
      </c>
      <c r="D194" s="123"/>
      <c r="E194" s="117"/>
      <c r="F194" s="106">
        <v>0</v>
      </c>
    </row>
    <row r="195" s="96" customFormat="1" ht="12.95" customHeight="1" spans="1:6">
      <c r="A195" s="107" t="s">
        <v>1598</v>
      </c>
      <c r="B195" s="112"/>
      <c r="C195" s="104">
        <v>0</v>
      </c>
      <c r="D195" s="123"/>
      <c r="E195" s="117"/>
      <c r="F195" s="106">
        <v>0</v>
      </c>
    </row>
    <row r="196" s="96" customFormat="1" ht="12.95" customHeight="1" spans="1:6">
      <c r="A196" s="107" t="s">
        <v>1599</v>
      </c>
      <c r="B196" s="112"/>
      <c r="C196" s="104">
        <v>68</v>
      </c>
      <c r="D196" s="123"/>
      <c r="E196" s="117"/>
      <c r="F196" s="106">
        <v>0</v>
      </c>
    </row>
    <row r="197" s="96" customFormat="1" ht="12.95" customHeight="1" spans="1:6">
      <c r="A197" s="107" t="s">
        <v>1600</v>
      </c>
      <c r="B197" s="112"/>
      <c r="C197" s="104">
        <v>0</v>
      </c>
      <c r="D197" s="123"/>
      <c r="E197" s="117"/>
      <c r="F197" s="106">
        <v>0</v>
      </c>
    </row>
    <row r="198" s="96" customFormat="1" ht="12.95" customHeight="1" spans="1:6">
      <c r="A198" s="107" t="s">
        <v>1601</v>
      </c>
      <c r="B198" s="112"/>
      <c r="C198" s="104">
        <v>22</v>
      </c>
      <c r="D198" s="123"/>
      <c r="E198" s="117"/>
      <c r="F198" s="106">
        <v>0</v>
      </c>
    </row>
    <row r="199" s="96" customFormat="1" ht="12.95" customHeight="1" spans="1:6">
      <c r="A199" s="107" t="s">
        <v>1602</v>
      </c>
      <c r="B199" s="112"/>
      <c r="C199" s="104">
        <v>0</v>
      </c>
      <c r="D199" s="123"/>
      <c r="E199" s="117"/>
      <c r="F199" s="106">
        <v>0</v>
      </c>
    </row>
    <row r="200" s="96" customFormat="1" ht="12.95" customHeight="1" spans="1:6">
      <c r="A200" s="107"/>
      <c r="B200" s="109"/>
      <c r="C200" s="121"/>
      <c r="D200" s="119"/>
      <c r="E200" s="119"/>
      <c r="F200" s="122"/>
    </row>
    <row r="201" s="96" customFormat="1" ht="12.95" customHeight="1" spans="1:6">
      <c r="A201" s="107" t="s">
        <v>1603</v>
      </c>
      <c r="B201" s="103">
        <v>33583</v>
      </c>
      <c r="C201" s="104">
        <v>137114</v>
      </c>
      <c r="D201" s="117">
        <v>4.08283953190602</v>
      </c>
      <c r="E201" s="117"/>
      <c r="F201" s="106">
        <v>0</v>
      </c>
    </row>
    <row r="202" s="96" customFormat="1" ht="12.95" customHeight="1" spans="1:6">
      <c r="A202" s="107"/>
      <c r="B202" s="109"/>
      <c r="C202" s="121"/>
      <c r="D202" s="119"/>
      <c r="E202" s="119"/>
      <c r="F202" s="122"/>
    </row>
    <row r="203" s="96" customFormat="1" ht="12.95" customHeight="1" spans="1:6">
      <c r="A203" s="107" t="s">
        <v>1604</v>
      </c>
      <c r="B203" s="112"/>
      <c r="C203" s="104">
        <v>17090</v>
      </c>
      <c r="D203" s="123"/>
      <c r="E203" s="117">
        <v>0.772848550626328</v>
      </c>
      <c r="F203" s="106">
        <v>22113</v>
      </c>
    </row>
    <row r="204" s="96" customFormat="1" ht="12.95" customHeight="1" spans="1:6">
      <c r="A204" s="107" t="s">
        <v>1605</v>
      </c>
      <c r="B204" s="112"/>
      <c r="C204" s="104">
        <v>29935</v>
      </c>
      <c r="D204" s="123"/>
      <c r="E204" s="117">
        <v>14.5527467185221</v>
      </c>
      <c r="F204" s="106">
        <v>2057</v>
      </c>
    </row>
    <row r="205" s="96" customFormat="1" ht="12.95" customHeight="1" spans="1:6">
      <c r="A205" s="107" t="s">
        <v>1606</v>
      </c>
      <c r="B205" s="112"/>
      <c r="C205" s="104">
        <v>0</v>
      </c>
      <c r="D205" s="123"/>
      <c r="E205" s="117">
        <v>0</v>
      </c>
      <c r="F205" s="106">
        <v>18742</v>
      </c>
    </row>
    <row r="206" s="96" customFormat="1" ht="12.95" customHeight="1" spans="1:6">
      <c r="A206" s="107" t="s">
        <v>187</v>
      </c>
      <c r="B206" s="112"/>
      <c r="C206" s="104">
        <v>54460</v>
      </c>
      <c r="D206" s="123"/>
      <c r="E206" s="117">
        <v>0.323388993135555</v>
      </c>
      <c r="F206" s="106">
        <v>168404</v>
      </c>
    </row>
    <row r="207" s="96" customFormat="1" ht="12.95" customHeight="1" spans="1:6">
      <c r="A207" s="107" t="s">
        <v>188</v>
      </c>
      <c r="B207" s="112"/>
      <c r="C207" s="104">
        <v>260443</v>
      </c>
      <c r="D207" s="123"/>
      <c r="E207" s="117">
        <v>26.0547218887555</v>
      </c>
      <c r="F207" s="106">
        <v>9996</v>
      </c>
    </row>
    <row r="208" s="96" customFormat="1" ht="12.95" customHeight="1" spans="1:6">
      <c r="A208" s="107" t="s">
        <v>1607</v>
      </c>
      <c r="B208" s="112"/>
      <c r="C208" s="104">
        <v>0</v>
      </c>
      <c r="D208" s="123"/>
      <c r="E208" s="117"/>
      <c r="F208" s="106">
        <v>0</v>
      </c>
    </row>
    <row r="209" s="96" customFormat="1" ht="12.95" customHeight="1" spans="1:6">
      <c r="A209" s="107" t="s">
        <v>1608</v>
      </c>
      <c r="B209" s="112"/>
      <c r="C209" s="104">
        <v>0</v>
      </c>
      <c r="D209" s="123"/>
      <c r="E209" s="117"/>
      <c r="F209" s="106">
        <v>0</v>
      </c>
    </row>
    <row r="210" s="96" customFormat="1" ht="12.95" customHeight="1" spans="1:6">
      <c r="A210" s="107" t="s">
        <v>1609</v>
      </c>
      <c r="B210" s="112"/>
      <c r="C210" s="104">
        <v>0</v>
      </c>
      <c r="D210" s="123"/>
      <c r="E210" s="117"/>
      <c r="F210" s="106">
        <v>0</v>
      </c>
    </row>
    <row r="211" s="96" customFormat="1" ht="12.95" customHeight="1" spans="1:6">
      <c r="A211" s="107" t="s">
        <v>1610</v>
      </c>
      <c r="B211" s="112"/>
      <c r="C211" s="104">
        <v>39050</v>
      </c>
      <c r="D211" s="123"/>
      <c r="E211" s="117">
        <v>1.11209204305975</v>
      </c>
      <c r="F211" s="106">
        <v>35114</v>
      </c>
    </row>
    <row r="212" s="96" customFormat="1" ht="12.95" customHeight="1" spans="1:6">
      <c r="A212" s="107"/>
      <c r="B212" s="109"/>
      <c r="C212" s="118"/>
      <c r="D212" s="119"/>
      <c r="E212" s="119"/>
      <c r="F212" s="120"/>
    </row>
    <row r="213" s="96" customFormat="1" ht="12.95" customHeight="1" spans="1:6">
      <c r="A213" s="107" t="s">
        <v>200</v>
      </c>
      <c r="B213" s="112"/>
      <c r="C213" s="104">
        <v>538092</v>
      </c>
      <c r="D213" s="123"/>
      <c r="E213" s="117">
        <v>1.889892210269</v>
      </c>
      <c r="F213" s="106">
        <v>284721</v>
      </c>
    </row>
    <row r="214" s="96" customFormat="1" ht="12.95" customHeight="1"/>
  </sheetData>
  <mergeCells count="2">
    <mergeCell ref="A2:F2"/>
    <mergeCell ref="A3:F3"/>
  </mergeCells>
  <pageMargins left="0.699305555555556" right="0.699305555555556"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F35"/>
  <sheetViews>
    <sheetView workbookViewId="0">
      <selection activeCell="B4" sqref="A4:F34"/>
    </sheetView>
  </sheetViews>
  <sheetFormatPr defaultColWidth="9" defaultRowHeight="14.25" outlineLevelCol="5"/>
  <cols>
    <col min="1" max="1" width="38.25" style="96" customWidth="1"/>
    <col min="2" max="2" width="5.5" style="96" customWidth="1"/>
    <col min="3" max="3" width="30.125" style="96" customWidth="1"/>
    <col min="4" max="4" width="9.375" style="96" customWidth="1"/>
    <col min="5" max="5" width="9.125" style="96" customWidth="1"/>
    <col min="6" max="9" width="9" style="96"/>
    <col min="10" max="16384" width="9" style="97"/>
  </cols>
  <sheetData>
    <row r="1" customFormat="1" ht="13.5" spans="1:1">
      <c r="A1" t="s">
        <v>1615</v>
      </c>
    </row>
    <row r="2" s="96" customFormat="1" spans="1:6">
      <c r="A2" s="125" t="s">
        <v>1616</v>
      </c>
      <c r="B2" s="125"/>
      <c r="C2" s="125"/>
      <c r="D2" s="125"/>
      <c r="E2" s="125"/>
      <c r="F2" s="125"/>
    </row>
    <row r="3" s="96" customFormat="1" ht="47.1" customHeight="1" spans="1:6">
      <c r="A3" s="125"/>
      <c r="B3" s="125"/>
      <c r="C3" s="125"/>
      <c r="D3" s="125"/>
      <c r="E3" s="125"/>
      <c r="F3" s="125"/>
    </row>
    <row r="4" s="96" customFormat="1" spans="1:6">
      <c r="A4" s="126" t="s">
        <v>102</v>
      </c>
      <c r="B4" s="126"/>
      <c r="C4" s="126"/>
      <c r="D4" s="126"/>
      <c r="E4" s="126"/>
      <c r="F4" s="126"/>
    </row>
    <row r="5" s="96" customFormat="1" ht="36" spans="1:6">
      <c r="A5" s="127" t="s">
        <v>45</v>
      </c>
      <c r="B5" s="128" t="s">
        <v>46</v>
      </c>
      <c r="C5" s="128" t="s">
        <v>47</v>
      </c>
      <c r="D5" s="128" t="s">
        <v>48</v>
      </c>
      <c r="E5" s="128" t="s">
        <v>49</v>
      </c>
      <c r="F5" s="128" t="s">
        <v>50</v>
      </c>
    </row>
    <row r="6" s="96" customFormat="1" spans="1:6">
      <c r="A6" s="129" t="s">
        <v>1617</v>
      </c>
      <c r="B6" s="103">
        <v>0</v>
      </c>
      <c r="C6" s="104">
        <v>0</v>
      </c>
      <c r="D6" s="130"/>
      <c r="E6" s="130"/>
      <c r="F6" s="106">
        <v>0</v>
      </c>
    </row>
    <row r="7" s="96" customFormat="1" spans="1:6">
      <c r="A7" s="129" t="s">
        <v>1618</v>
      </c>
      <c r="B7" s="103">
        <v>0</v>
      </c>
      <c r="C7" s="104">
        <v>0</v>
      </c>
      <c r="D7" s="130"/>
      <c r="E7" s="130"/>
      <c r="F7" s="106">
        <v>0</v>
      </c>
    </row>
    <row r="8" s="96" customFormat="1" spans="1:6">
      <c r="A8" s="129" t="s">
        <v>1619</v>
      </c>
      <c r="B8" s="103">
        <v>0</v>
      </c>
      <c r="C8" s="104">
        <v>0</v>
      </c>
      <c r="D8" s="130"/>
      <c r="E8" s="130"/>
      <c r="F8" s="106">
        <v>0</v>
      </c>
    </row>
    <row r="9" s="96" customFormat="1" spans="1:6">
      <c r="A9" s="129" t="s">
        <v>1620</v>
      </c>
      <c r="B9" s="103">
        <v>1</v>
      </c>
      <c r="C9" s="104">
        <v>534</v>
      </c>
      <c r="D9" s="130">
        <v>534</v>
      </c>
      <c r="E9" s="130"/>
      <c r="F9" s="106">
        <v>0</v>
      </c>
    </row>
    <row r="10" s="96" customFormat="1" spans="1:6">
      <c r="A10" s="129" t="s">
        <v>1621</v>
      </c>
      <c r="B10" s="103">
        <v>0</v>
      </c>
      <c r="C10" s="104">
        <v>0</v>
      </c>
      <c r="D10" s="130"/>
      <c r="E10" s="130"/>
      <c r="F10" s="106">
        <v>0</v>
      </c>
    </row>
    <row r="11" s="96" customFormat="1" spans="1:6">
      <c r="A11" s="129" t="s">
        <v>1622</v>
      </c>
      <c r="B11" s="103">
        <v>0</v>
      </c>
      <c r="C11" s="104">
        <v>0</v>
      </c>
      <c r="D11" s="130"/>
      <c r="E11" s="130"/>
      <c r="F11" s="106">
        <v>0</v>
      </c>
    </row>
    <row r="12" s="96" customFormat="1" spans="1:6">
      <c r="A12" s="129" t="s">
        <v>1623</v>
      </c>
      <c r="B12" s="103">
        <v>300</v>
      </c>
      <c r="C12" s="104">
        <v>48493</v>
      </c>
      <c r="D12" s="130">
        <v>161.643333333333</v>
      </c>
      <c r="E12" s="130">
        <v>2.37303645705897</v>
      </c>
      <c r="F12" s="106">
        <v>20435</v>
      </c>
    </row>
    <row r="13" s="96" customFormat="1" spans="1:6">
      <c r="A13" s="129" t="s">
        <v>1624</v>
      </c>
      <c r="B13" s="103">
        <v>0</v>
      </c>
      <c r="C13" s="104">
        <v>0</v>
      </c>
      <c r="D13" s="130"/>
      <c r="E13" s="130"/>
      <c r="F13" s="106">
        <v>0</v>
      </c>
    </row>
    <row r="14" s="96" customFormat="1" spans="1:6">
      <c r="A14" s="129" t="s">
        <v>1625</v>
      </c>
      <c r="B14" s="103">
        <v>0</v>
      </c>
      <c r="C14" s="104">
        <v>0</v>
      </c>
      <c r="D14" s="130"/>
      <c r="E14" s="130"/>
      <c r="F14" s="106">
        <v>0</v>
      </c>
    </row>
    <row r="15" s="96" customFormat="1" spans="1:6">
      <c r="A15" s="129" t="s">
        <v>1626</v>
      </c>
      <c r="B15" s="103">
        <v>0</v>
      </c>
      <c r="C15" s="104">
        <v>1170</v>
      </c>
      <c r="D15" s="130"/>
      <c r="E15" s="130"/>
      <c r="F15" s="106">
        <v>0</v>
      </c>
    </row>
    <row r="16" s="96" customFormat="1" spans="1:6">
      <c r="A16" s="129" t="s">
        <v>1627</v>
      </c>
      <c r="B16" s="103">
        <v>2400</v>
      </c>
      <c r="C16" s="104">
        <v>2652</v>
      </c>
      <c r="D16" s="130">
        <v>1.105</v>
      </c>
      <c r="E16" s="130">
        <v>1.1797153024911</v>
      </c>
      <c r="F16" s="106">
        <v>2248</v>
      </c>
    </row>
    <row r="17" s="96" customFormat="1" spans="1:6">
      <c r="A17" s="129" t="s">
        <v>1628</v>
      </c>
      <c r="B17" s="103">
        <v>0</v>
      </c>
      <c r="C17" s="104">
        <v>0</v>
      </c>
      <c r="D17" s="130"/>
      <c r="E17" s="130">
        <v>0</v>
      </c>
      <c r="F17" s="106">
        <v>2</v>
      </c>
    </row>
    <row r="18" s="96" customFormat="1" spans="1:6">
      <c r="A18" s="129" t="s">
        <v>1629</v>
      </c>
      <c r="B18" s="103">
        <v>0</v>
      </c>
      <c r="C18" s="104">
        <v>0</v>
      </c>
      <c r="D18" s="130"/>
      <c r="E18" s="130"/>
      <c r="F18" s="106">
        <v>0</v>
      </c>
    </row>
    <row r="19" s="96" customFormat="1" spans="1:6">
      <c r="A19" s="129" t="s">
        <v>1630</v>
      </c>
      <c r="B19" s="103">
        <v>0</v>
      </c>
      <c r="C19" s="104">
        <v>0</v>
      </c>
      <c r="D19" s="130"/>
      <c r="E19" s="130"/>
      <c r="F19" s="106">
        <v>0</v>
      </c>
    </row>
    <row r="20" s="96" customFormat="1" spans="1:6">
      <c r="A20" s="129" t="s">
        <v>1631</v>
      </c>
      <c r="B20" s="103">
        <v>0</v>
      </c>
      <c r="C20" s="104">
        <v>0</v>
      </c>
      <c r="D20" s="130"/>
      <c r="E20" s="130"/>
      <c r="F20" s="106">
        <v>0</v>
      </c>
    </row>
    <row r="21" s="96" customFormat="1" spans="1:6">
      <c r="A21" s="129" t="s">
        <v>1632</v>
      </c>
      <c r="B21" s="103">
        <v>3350</v>
      </c>
      <c r="C21" s="104">
        <v>2513</v>
      </c>
      <c r="D21" s="130">
        <v>0.750149253731343</v>
      </c>
      <c r="E21" s="130">
        <v>0.803902751119642</v>
      </c>
      <c r="F21" s="106">
        <v>3126</v>
      </c>
    </row>
    <row r="22" s="96" customFormat="1" spans="1:6">
      <c r="A22" s="129" t="s">
        <v>1633</v>
      </c>
      <c r="B22" s="103">
        <v>0</v>
      </c>
      <c r="C22" s="104">
        <v>0</v>
      </c>
      <c r="D22" s="130"/>
      <c r="E22" s="130"/>
      <c r="F22" s="106">
        <v>0</v>
      </c>
    </row>
    <row r="23" s="96" customFormat="1" spans="1:6">
      <c r="A23" s="129" t="s">
        <v>1634</v>
      </c>
      <c r="B23" s="103">
        <v>0</v>
      </c>
      <c r="C23" s="104">
        <v>0</v>
      </c>
      <c r="D23" s="130"/>
      <c r="E23" s="130"/>
      <c r="F23" s="106">
        <v>0</v>
      </c>
    </row>
    <row r="24" s="96" customFormat="1" spans="1:6">
      <c r="A24" s="129" t="s">
        <v>1635</v>
      </c>
      <c r="B24" s="103">
        <v>0</v>
      </c>
      <c r="C24" s="104">
        <v>0</v>
      </c>
      <c r="D24" s="130"/>
      <c r="E24" s="130"/>
      <c r="F24" s="106">
        <v>0</v>
      </c>
    </row>
    <row r="25" s="96" customFormat="1" spans="1:6">
      <c r="A25" s="129" t="s">
        <v>1636</v>
      </c>
      <c r="B25" s="103">
        <v>0</v>
      </c>
      <c r="C25" s="104">
        <v>0</v>
      </c>
      <c r="D25" s="130"/>
      <c r="E25" s="130"/>
      <c r="F25" s="106">
        <v>0</v>
      </c>
    </row>
    <row r="26" s="96" customFormat="1" spans="1:6">
      <c r="A26" s="129" t="s">
        <v>1637</v>
      </c>
      <c r="B26" s="103">
        <v>0</v>
      </c>
      <c r="C26" s="104">
        <v>0</v>
      </c>
      <c r="D26" s="130"/>
      <c r="E26" s="130"/>
      <c r="F26" s="106">
        <v>0</v>
      </c>
    </row>
    <row r="27" s="96" customFormat="1" spans="1:6">
      <c r="A27" s="129" t="s">
        <v>1638</v>
      </c>
      <c r="B27" s="103">
        <v>0</v>
      </c>
      <c r="C27" s="104">
        <v>0</v>
      </c>
      <c r="D27" s="130"/>
      <c r="E27" s="130"/>
      <c r="F27" s="106">
        <v>0</v>
      </c>
    </row>
    <row r="28" s="96" customFormat="1" spans="1:6">
      <c r="A28" s="129" t="s">
        <v>1639</v>
      </c>
      <c r="B28" s="103">
        <v>0</v>
      </c>
      <c r="C28" s="104">
        <v>0</v>
      </c>
      <c r="D28" s="130"/>
      <c r="E28" s="130"/>
      <c r="F28" s="106">
        <v>0</v>
      </c>
    </row>
    <row r="29" s="96" customFormat="1" spans="1:6">
      <c r="A29" s="129" t="s">
        <v>1640</v>
      </c>
      <c r="B29" s="103">
        <v>0</v>
      </c>
      <c r="C29" s="104">
        <v>0</v>
      </c>
      <c r="D29" s="130"/>
      <c r="E29" s="130"/>
      <c r="F29" s="106">
        <v>0</v>
      </c>
    </row>
    <row r="30" s="96" customFormat="1" spans="1:6">
      <c r="A30" s="129" t="s">
        <v>1641</v>
      </c>
      <c r="B30" s="103">
        <v>510</v>
      </c>
      <c r="C30" s="104">
        <v>594</v>
      </c>
      <c r="D30" s="130">
        <v>1.16470588235294</v>
      </c>
      <c r="E30" s="130">
        <v>1.2</v>
      </c>
      <c r="F30" s="106">
        <v>495</v>
      </c>
    </row>
    <row r="31" s="96" customFormat="1" spans="1:6">
      <c r="A31" s="129" t="s">
        <v>1642</v>
      </c>
      <c r="B31" s="103">
        <v>2110</v>
      </c>
      <c r="C31" s="104">
        <v>8202</v>
      </c>
      <c r="D31" s="130">
        <v>3.88720379146919</v>
      </c>
      <c r="E31" s="130">
        <v>4.13407258064516</v>
      </c>
      <c r="F31" s="106">
        <v>1984</v>
      </c>
    </row>
    <row r="32" s="96" customFormat="1" spans="1:6">
      <c r="A32" s="129" t="s">
        <v>1643</v>
      </c>
      <c r="B32" s="103">
        <v>5</v>
      </c>
      <c r="C32" s="104">
        <v>22</v>
      </c>
      <c r="D32" s="130">
        <v>4.4</v>
      </c>
      <c r="E32" s="130"/>
      <c r="F32" s="106">
        <v>0</v>
      </c>
    </row>
    <row r="33" s="96" customFormat="1" spans="1:6">
      <c r="A33" s="129"/>
      <c r="B33" s="108"/>
      <c r="C33" s="118"/>
      <c r="D33" s="131"/>
      <c r="E33" s="131"/>
      <c r="F33" s="120"/>
    </row>
    <row r="34" s="96" customFormat="1" spans="1:6">
      <c r="A34" s="129" t="s">
        <v>1604</v>
      </c>
      <c r="B34" s="132"/>
      <c r="C34" s="104">
        <v>17090</v>
      </c>
      <c r="D34" s="130"/>
      <c r="E34" s="130">
        <v>0.772848550626328</v>
      </c>
      <c r="F34" s="106">
        <v>22113</v>
      </c>
    </row>
    <row r="35" s="96" customFormat="1"/>
  </sheetData>
  <mergeCells count="2">
    <mergeCell ref="A4:F4"/>
    <mergeCell ref="A2:F3"/>
  </mergeCells>
  <pageMargins left="0.699305555555556" right="0.699305555555556" top="0.75" bottom="0.75" header="0.3" footer="0.3"/>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F65"/>
  <sheetViews>
    <sheetView workbookViewId="0">
      <selection activeCell="B4" sqref="B4:B34"/>
    </sheetView>
  </sheetViews>
  <sheetFormatPr defaultColWidth="9" defaultRowHeight="14.25" outlineLevelCol="5"/>
  <cols>
    <col min="1" max="1" width="38.125" style="96" customWidth="1"/>
    <col min="2" max="3" width="7.625" style="96" customWidth="1"/>
    <col min="4" max="4" width="8.875" style="96" customWidth="1"/>
    <col min="5" max="5" width="8.375" style="96" customWidth="1"/>
    <col min="6" max="6" width="9" style="96"/>
    <col min="7" max="16384" width="9" style="97"/>
  </cols>
  <sheetData>
    <row r="1" customFormat="1" ht="13.5" spans="1:1">
      <c r="A1" t="s">
        <v>1644</v>
      </c>
    </row>
    <row r="2" s="96" customFormat="1" ht="22.5" spans="1:6">
      <c r="A2" s="115" t="s">
        <v>1645</v>
      </c>
      <c r="B2" s="115"/>
      <c r="C2" s="115"/>
      <c r="D2" s="115"/>
      <c r="E2" s="115"/>
      <c r="F2" s="115"/>
    </row>
    <row r="3" s="96" customFormat="1" spans="1:6">
      <c r="A3" s="112" t="s">
        <v>44</v>
      </c>
      <c r="B3" s="112"/>
      <c r="C3" s="112"/>
      <c r="D3" s="112"/>
      <c r="E3" s="112"/>
      <c r="F3" s="112"/>
    </row>
    <row r="4" s="96" customFormat="1" spans="1:6">
      <c r="A4" s="116" t="s">
        <v>45</v>
      </c>
      <c r="B4" s="116" t="s">
        <v>46</v>
      </c>
      <c r="C4" s="116" t="s">
        <v>47</v>
      </c>
      <c r="D4" s="124" t="s">
        <v>48</v>
      </c>
      <c r="E4" s="124" t="s">
        <v>49</v>
      </c>
      <c r="F4" s="116" t="s">
        <v>50</v>
      </c>
    </row>
    <row r="5" s="96" customFormat="1" spans="1:6">
      <c r="A5" s="107" t="s">
        <v>1646</v>
      </c>
      <c r="B5" s="103">
        <v>2016</v>
      </c>
      <c r="C5" s="104">
        <v>3848</v>
      </c>
      <c r="D5" s="117">
        <f t="shared" ref="D5:D54" si="0">C5/B5</f>
        <v>1.90873015873016</v>
      </c>
      <c r="E5" s="117">
        <f t="shared" ref="E5:E54" si="1">F5/C5</f>
        <v>0.193347193347193</v>
      </c>
      <c r="F5" s="106">
        <v>744</v>
      </c>
    </row>
    <row r="6" s="96" customFormat="1" spans="1:6">
      <c r="A6" s="107" t="s">
        <v>1647</v>
      </c>
      <c r="B6" s="103">
        <v>2016</v>
      </c>
      <c r="C6" s="104">
        <v>3848</v>
      </c>
      <c r="D6" s="117">
        <f t="shared" si="0"/>
        <v>1.90873015873016</v>
      </c>
      <c r="E6" s="117">
        <f t="shared" si="1"/>
        <v>0.193347193347193</v>
      </c>
      <c r="F6" s="106">
        <v>744</v>
      </c>
    </row>
    <row r="7" s="96" customFormat="1" spans="1:6">
      <c r="A7" s="107" t="s">
        <v>1648</v>
      </c>
      <c r="B7" s="103">
        <v>1208</v>
      </c>
      <c r="C7" s="104">
        <v>107</v>
      </c>
      <c r="D7" s="117">
        <f t="shared" si="0"/>
        <v>0.0885761589403973</v>
      </c>
      <c r="E7" s="117">
        <f t="shared" si="1"/>
        <v>1.96261682242991</v>
      </c>
      <c r="F7" s="106">
        <v>210</v>
      </c>
    </row>
    <row r="8" s="96" customFormat="1" spans="1:6">
      <c r="A8" s="107" t="s">
        <v>1649</v>
      </c>
      <c r="B8" s="103">
        <v>0</v>
      </c>
      <c r="C8" s="104">
        <v>0</v>
      </c>
      <c r="D8" s="117"/>
      <c r="E8" s="117"/>
      <c r="F8" s="106">
        <v>0</v>
      </c>
    </row>
    <row r="9" s="96" customFormat="1" spans="1:6">
      <c r="A9" s="107" t="s">
        <v>1650</v>
      </c>
      <c r="B9" s="103">
        <v>0</v>
      </c>
      <c r="C9" s="104">
        <v>0</v>
      </c>
      <c r="D9" s="117"/>
      <c r="E9" s="117"/>
      <c r="F9" s="106">
        <v>0</v>
      </c>
    </row>
    <row r="10" s="96" customFormat="1" spans="1:6">
      <c r="A10" s="107" t="s">
        <v>1651</v>
      </c>
      <c r="B10" s="103">
        <v>0</v>
      </c>
      <c r="C10" s="104">
        <v>0</v>
      </c>
      <c r="D10" s="117"/>
      <c r="E10" s="117"/>
      <c r="F10" s="106">
        <v>0</v>
      </c>
    </row>
    <row r="11" s="96" customFormat="1" spans="1:6">
      <c r="A11" s="107" t="s">
        <v>1652</v>
      </c>
      <c r="B11" s="103">
        <v>0</v>
      </c>
      <c r="C11" s="104">
        <v>0</v>
      </c>
      <c r="D11" s="117"/>
      <c r="E11" s="117"/>
      <c r="F11" s="106">
        <v>0</v>
      </c>
    </row>
    <row r="12" s="96" customFormat="1" spans="1:6">
      <c r="A12" s="107" t="s">
        <v>1653</v>
      </c>
      <c r="B12" s="103">
        <v>0</v>
      </c>
      <c r="C12" s="104">
        <v>0</v>
      </c>
      <c r="D12" s="117"/>
      <c r="E12" s="117"/>
      <c r="F12" s="106">
        <v>0</v>
      </c>
    </row>
    <row r="13" s="96" customFormat="1" spans="1:6">
      <c r="A13" s="107" t="s">
        <v>1654</v>
      </c>
      <c r="B13" s="103">
        <v>0</v>
      </c>
      <c r="C13" s="104">
        <v>0</v>
      </c>
      <c r="D13" s="117"/>
      <c r="E13" s="117"/>
      <c r="F13" s="106">
        <v>0</v>
      </c>
    </row>
    <row r="14" s="96" customFormat="1" spans="1:6">
      <c r="A14" s="107" t="s">
        <v>1655</v>
      </c>
      <c r="B14" s="103">
        <v>0</v>
      </c>
      <c r="C14" s="104">
        <v>0</v>
      </c>
      <c r="D14" s="117"/>
      <c r="E14" s="117"/>
      <c r="F14" s="106">
        <v>0</v>
      </c>
    </row>
    <row r="15" s="96" customFormat="1" spans="1:6">
      <c r="A15" s="107" t="s">
        <v>1656</v>
      </c>
      <c r="B15" s="103">
        <v>0</v>
      </c>
      <c r="C15" s="104">
        <v>0</v>
      </c>
      <c r="D15" s="117"/>
      <c r="E15" s="117"/>
      <c r="F15" s="106">
        <v>0</v>
      </c>
    </row>
    <row r="16" s="96" customFormat="1" spans="1:6">
      <c r="A16" s="107" t="s">
        <v>1657</v>
      </c>
      <c r="B16" s="103">
        <v>0</v>
      </c>
      <c r="C16" s="104">
        <v>0</v>
      </c>
      <c r="D16" s="117"/>
      <c r="E16" s="117"/>
      <c r="F16" s="106">
        <v>0</v>
      </c>
    </row>
    <row r="17" s="96" customFormat="1" spans="1:6">
      <c r="A17" s="107" t="s">
        <v>1658</v>
      </c>
      <c r="B17" s="103">
        <v>0</v>
      </c>
      <c r="C17" s="104">
        <v>0</v>
      </c>
      <c r="D17" s="117"/>
      <c r="E17" s="117"/>
      <c r="F17" s="106">
        <v>0</v>
      </c>
    </row>
    <row r="18" s="96" customFormat="1" spans="1:6">
      <c r="A18" s="107" t="s">
        <v>1659</v>
      </c>
      <c r="B18" s="103">
        <v>0</v>
      </c>
      <c r="C18" s="104">
        <v>0</v>
      </c>
      <c r="D18" s="117"/>
      <c r="E18" s="117"/>
      <c r="F18" s="106">
        <v>0</v>
      </c>
    </row>
    <row r="19" s="96" customFormat="1" spans="1:6">
      <c r="A19" s="107" t="s">
        <v>1660</v>
      </c>
      <c r="B19" s="103">
        <v>0</v>
      </c>
      <c r="C19" s="104">
        <v>0</v>
      </c>
      <c r="D19" s="117"/>
      <c r="E19" s="117"/>
      <c r="F19" s="106">
        <v>0</v>
      </c>
    </row>
    <row r="20" s="96" customFormat="1" spans="1:6">
      <c r="A20" s="107" t="s">
        <v>1661</v>
      </c>
      <c r="B20" s="103">
        <v>0</v>
      </c>
      <c r="C20" s="104">
        <v>0</v>
      </c>
      <c r="D20" s="117"/>
      <c r="E20" s="117"/>
      <c r="F20" s="106">
        <v>0</v>
      </c>
    </row>
    <row r="21" s="96" customFormat="1" spans="1:6">
      <c r="A21" s="107" t="s">
        <v>1662</v>
      </c>
      <c r="B21" s="103">
        <v>0</v>
      </c>
      <c r="C21" s="104">
        <v>0</v>
      </c>
      <c r="D21" s="117"/>
      <c r="E21" s="117"/>
      <c r="F21" s="106">
        <v>0</v>
      </c>
    </row>
    <row r="22" s="96" customFormat="1" spans="1:6">
      <c r="A22" s="107" t="s">
        <v>1663</v>
      </c>
      <c r="B22" s="103">
        <v>0</v>
      </c>
      <c r="C22" s="104">
        <v>0</v>
      </c>
      <c r="D22" s="117"/>
      <c r="E22" s="117"/>
      <c r="F22" s="106">
        <v>0</v>
      </c>
    </row>
    <row r="23" s="96" customFormat="1" spans="1:6">
      <c r="A23" s="107" t="s">
        <v>1664</v>
      </c>
      <c r="B23" s="103">
        <v>0</v>
      </c>
      <c r="C23" s="104">
        <v>0</v>
      </c>
      <c r="D23" s="117"/>
      <c r="E23" s="117"/>
      <c r="F23" s="106">
        <v>0</v>
      </c>
    </row>
    <row r="24" s="96" customFormat="1" spans="1:6">
      <c r="A24" s="107" t="s">
        <v>1665</v>
      </c>
      <c r="B24" s="103">
        <v>0</v>
      </c>
      <c r="C24" s="104">
        <v>0</v>
      </c>
      <c r="D24" s="117"/>
      <c r="E24" s="117"/>
      <c r="F24" s="106">
        <v>0</v>
      </c>
    </row>
    <row r="25" s="96" customFormat="1" spans="1:6">
      <c r="A25" s="107" t="s">
        <v>1666</v>
      </c>
      <c r="B25" s="103">
        <v>0</v>
      </c>
      <c r="C25" s="104">
        <v>0</v>
      </c>
      <c r="D25" s="117"/>
      <c r="E25" s="117"/>
      <c r="F25" s="106">
        <v>0</v>
      </c>
    </row>
    <row r="26" s="96" customFormat="1" spans="1:6">
      <c r="A26" s="107" t="s">
        <v>1667</v>
      </c>
      <c r="B26" s="103">
        <v>0</v>
      </c>
      <c r="C26" s="104">
        <v>0</v>
      </c>
      <c r="D26" s="117"/>
      <c r="E26" s="117"/>
      <c r="F26" s="106">
        <v>0</v>
      </c>
    </row>
    <row r="27" s="96" customFormat="1" spans="1:6">
      <c r="A27" s="107" t="s">
        <v>1668</v>
      </c>
      <c r="B27" s="103">
        <v>0</v>
      </c>
      <c r="C27" s="104">
        <v>0</v>
      </c>
      <c r="D27" s="117"/>
      <c r="E27" s="117"/>
      <c r="F27" s="106">
        <v>0</v>
      </c>
    </row>
    <row r="28" s="96" customFormat="1" spans="1:6">
      <c r="A28" s="107" t="s">
        <v>1669</v>
      </c>
      <c r="B28" s="103">
        <v>0</v>
      </c>
      <c r="C28" s="104">
        <v>0</v>
      </c>
      <c r="D28" s="117"/>
      <c r="E28" s="117"/>
      <c r="F28" s="106">
        <v>0</v>
      </c>
    </row>
    <row r="29" s="96" customFormat="1" spans="1:6">
      <c r="A29" s="107" t="s">
        <v>1670</v>
      </c>
      <c r="B29" s="103">
        <v>0</v>
      </c>
      <c r="C29" s="104">
        <v>0</v>
      </c>
      <c r="D29" s="117"/>
      <c r="E29" s="117"/>
      <c r="F29" s="106">
        <v>0</v>
      </c>
    </row>
    <row r="30" s="96" customFormat="1" spans="1:6">
      <c r="A30" s="107" t="s">
        <v>1671</v>
      </c>
      <c r="B30" s="103">
        <v>0</v>
      </c>
      <c r="C30" s="104">
        <v>0</v>
      </c>
      <c r="D30" s="117"/>
      <c r="E30" s="117"/>
      <c r="F30" s="106">
        <v>0</v>
      </c>
    </row>
    <row r="31" s="96" customFormat="1" spans="1:6">
      <c r="A31" s="107" t="s">
        <v>1672</v>
      </c>
      <c r="B31" s="103">
        <v>0</v>
      </c>
      <c r="C31" s="104">
        <v>0</v>
      </c>
      <c r="D31" s="117"/>
      <c r="E31" s="117"/>
      <c r="F31" s="106">
        <v>0</v>
      </c>
    </row>
    <row r="32" s="96" customFormat="1" spans="1:6">
      <c r="A32" s="107" t="s">
        <v>1673</v>
      </c>
      <c r="B32" s="103">
        <v>0</v>
      </c>
      <c r="C32" s="104">
        <v>0</v>
      </c>
      <c r="D32" s="117"/>
      <c r="E32" s="117"/>
      <c r="F32" s="106">
        <v>0</v>
      </c>
    </row>
    <row r="33" s="96" customFormat="1" spans="1:6">
      <c r="A33" s="107" t="s">
        <v>1674</v>
      </c>
      <c r="B33" s="103">
        <v>0</v>
      </c>
      <c r="C33" s="104">
        <v>0</v>
      </c>
      <c r="D33" s="117"/>
      <c r="E33" s="117"/>
      <c r="F33" s="106">
        <v>0</v>
      </c>
    </row>
    <row r="34" s="96" customFormat="1" spans="1:6">
      <c r="A34" s="107" t="s">
        <v>1675</v>
      </c>
      <c r="B34" s="103">
        <v>0</v>
      </c>
      <c r="C34" s="104">
        <v>0</v>
      </c>
      <c r="D34" s="117"/>
      <c r="E34" s="117"/>
      <c r="F34" s="106">
        <v>0</v>
      </c>
    </row>
    <row r="35" s="96" customFormat="1" spans="1:6">
      <c r="A35" s="107" t="s">
        <v>1676</v>
      </c>
      <c r="B35" s="103">
        <v>0</v>
      </c>
      <c r="C35" s="104">
        <v>0</v>
      </c>
      <c r="D35" s="117"/>
      <c r="E35" s="117"/>
      <c r="F35" s="106">
        <v>0</v>
      </c>
    </row>
    <row r="36" s="96" customFormat="1" spans="1:6">
      <c r="A36" s="107" t="s">
        <v>1677</v>
      </c>
      <c r="B36" s="103">
        <v>0</v>
      </c>
      <c r="C36" s="104">
        <v>0</v>
      </c>
      <c r="D36" s="117"/>
      <c r="E36" s="117"/>
      <c r="F36" s="106">
        <v>0</v>
      </c>
    </row>
    <row r="37" s="96" customFormat="1" spans="1:6">
      <c r="A37" s="107" t="s">
        <v>1678</v>
      </c>
      <c r="B37" s="103">
        <v>0</v>
      </c>
      <c r="C37" s="104">
        <v>0</v>
      </c>
      <c r="D37" s="117"/>
      <c r="E37" s="117"/>
      <c r="F37" s="106">
        <v>0</v>
      </c>
    </row>
    <row r="38" s="96" customFormat="1" spans="1:6">
      <c r="A38" s="107" t="s">
        <v>1679</v>
      </c>
      <c r="B38" s="103">
        <v>1208</v>
      </c>
      <c r="C38" s="104">
        <v>107</v>
      </c>
      <c r="D38" s="117">
        <f t="shared" si="0"/>
        <v>0.0885761589403973</v>
      </c>
      <c r="E38" s="117">
        <f t="shared" si="1"/>
        <v>1.96261682242991</v>
      </c>
      <c r="F38" s="106">
        <v>210</v>
      </c>
    </row>
    <row r="39" s="96" customFormat="1" spans="1:6">
      <c r="A39" s="107" t="s">
        <v>1680</v>
      </c>
      <c r="B39" s="103">
        <v>208</v>
      </c>
      <c r="C39" s="104">
        <v>343</v>
      </c>
      <c r="D39" s="117">
        <f t="shared" si="0"/>
        <v>1.64903846153846</v>
      </c>
      <c r="E39" s="117">
        <f t="shared" si="1"/>
        <v>0.0233236151603499</v>
      </c>
      <c r="F39" s="106">
        <v>8</v>
      </c>
    </row>
    <row r="40" s="96" customFormat="1" spans="1:6">
      <c r="A40" s="107" t="s">
        <v>1681</v>
      </c>
      <c r="B40" s="103">
        <v>0</v>
      </c>
      <c r="C40" s="104">
        <v>0</v>
      </c>
      <c r="D40" s="117"/>
      <c r="E40" s="117"/>
      <c r="F40" s="106">
        <v>0</v>
      </c>
    </row>
    <row r="41" s="96" customFormat="1" spans="1:6">
      <c r="A41" s="107" t="s">
        <v>1682</v>
      </c>
      <c r="B41" s="103">
        <v>0</v>
      </c>
      <c r="C41" s="104">
        <v>18</v>
      </c>
      <c r="D41" s="117"/>
      <c r="E41" s="117">
        <f t="shared" si="1"/>
        <v>0</v>
      </c>
      <c r="F41" s="106">
        <v>0</v>
      </c>
    </row>
    <row r="42" s="96" customFormat="1" spans="1:6">
      <c r="A42" s="107" t="s">
        <v>1683</v>
      </c>
      <c r="B42" s="103">
        <v>0</v>
      </c>
      <c r="C42" s="104">
        <v>0</v>
      </c>
      <c r="D42" s="117"/>
      <c r="E42" s="117"/>
      <c r="F42" s="106">
        <v>0</v>
      </c>
    </row>
    <row r="43" s="96" customFormat="1" spans="1:6">
      <c r="A43" s="107" t="s">
        <v>1684</v>
      </c>
      <c r="B43" s="103">
        <v>208</v>
      </c>
      <c r="C43" s="104">
        <v>325</v>
      </c>
      <c r="D43" s="117">
        <f t="shared" si="0"/>
        <v>1.5625</v>
      </c>
      <c r="E43" s="117">
        <f t="shared" si="1"/>
        <v>0.0246153846153846</v>
      </c>
      <c r="F43" s="106">
        <v>8</v>
      </c>
    </row>
    <row r="44" s="96" customFormat="1" spans="1:6">
      <c r="A44" s="107" t="s">
        <v>1685</v>
      </c>
      <c r="B44" s="103">
        <v>0</v>
      </c>
      <c r="C44" s="104">
        <v>2524</v>
      </c>
      <c r="D44" s="117"/>
      <c r="E44" s="117">
        <f t="shared" si="1"/>
        <v>0</v>
      </c>
      <c r="F44" s="106">
        <v>0</v>
      </c>
    </row>
    <row r="45" s="96" customFormat="1" spans="1:6">
      <c r="A45" s="107" t="s">
        <v>1686</v>
      </c>
      <c r="B45" s="103">
        <v>0</v>
      </c>
      <c r="C45" s="104">
        <v>0</v>
      </c>
      <c r="D45" s="117"/>
      <c r="E45" s="117"/>
      <c r="F45" s="106">
        <v>0</v>
      </c>
    </row>
    <row r="46" s="96" customFormat="1" spans="1:6">
      <c r="A46" s="107" t="s">
        <v>1687</v>
      </c>
      <c r="B46" s="103">
        <v>0</v>
      </c>
      <c r="C46" s="104">
        <v>0</v>
      </c>
      <c r="D46" s="117"/>
      <c r="E46" s="117"/>
      <c r="F46" s="106">
        <v>0</v>
      </c>
    </row>
    <row r="47" s="96" customFormat="1" spans="1:6">
      <c r="A47" s="107" t="s">
        <v>1688</v>
      </c>
      <c r="B47" s="103">
        <v>0</v>
      </c>
      <c r="C47" s="104">
        <v>2524</v>
      </c>
      <c r="D47" s="117"/>
      <c r="E47" s="117">
        <f t="shared" si="1"/>
        <v>0</v>
      </c>
      <c r="F47" s="106">
        <v>0</v>
      </c>
    </row>
    <row r="48" s="96" customFormat="1" spans="1:6">
      <c r="A48" s="107" t="s">
        <v>1689</v>
      </c>
      <c r="B48" s="103">
        <v>0</v>
      </c>
      <c r="C48" s="104">
        <v>0</v>
      </c>
      <c r="D48" s="117"/>
      <c r="E48" s="117"/>
      <c r="F48" s="106">
        <v>0</v>
      </c>
    </row>
    <row r="49" s="96" customFormat="1" spans="1:6">
      <c r="A49" s="107" t="s">
        <v>1690</v>
      </c>
      <c r="B49" s="103">
        <v>0</v>
      </c>
      <c r="C49" s="104">
        <v>0</v>
      </c>
      <c r="D49" s="117"/>
      <c r="E49" s="117"/>
      <c r="F49" s="106">
        <v>0</v>
      </c>
    </row>
    <row r="50" s="96" customFormat="1" spans="1:6">
      <c r="A50" s="107" t="s">
        <v>1691</v>
      </c>
      <c r="B50" s="103">
        <v>0</v>
      </c>
      <c r="C50" s="104">
        <v>762</v>
      </c>
      <c r="D50" s="117"/>
      <c r="E50" s="117">
        <f t="shared" si="1"/>
        <v>0</v>
      </c>
      <c r="F50" s="106">
        <v>0</v>
      </c>
    </row>
    <row r="51" s="96" customFormat="1" spans="1:6">
      <c r="A51" s="107" t="s">
        <v>1692</v>
      </c>
      <c r="B51" s="103">
        <v>0</v>
      </c>
      <c r="C51" s="104">
        <v>0</v>
      </c>
      <c r="D51" s="117"/>
      <c r="E51" s="117"/>
      <c r="F51" s="106">
        <v>0</v>
      </c>
    </row>
    <row r="52" s="96" customFormat="1" spans="1:6">
      <c r="A52" s="107" t="s">
        <v>1693</v>
      </c>
      <c r="B52" s="103">
        <v>0</v>
      </c>
      <c r="C52" s="104">
        <v>0</v>
      </c>
      <c r="D52" s="117"/>
      <c r="E52" s="117"/>
      <c r="F52" s="106">
        <v>0</v>
      </c>
    </row>
    <row r="53" s="96" customFormat="1" spans="1:6">
      <c r="A53" s="107" t="s">
        <v>1694</v>
      </c>
      <c r="B53" s="103">
        <v>0</v>
      </c>
      <c r="C53" s="104">
        <v>762</v>
      </c>
      <c r="D53" s="117"/>
      <c r="E53" s="117">
        <f t="shared" si="1"/>
        <v>0</v>
      </c>
      <c r="F53" s="106">
        <v>0</v>
      </c>
    </row>
    <row r="54" s="96" customFormat="1" spans="1:6">
      <c r="A54" s="107" t="s">
        <v>1695</v>
      </c>
      <c r="B54" s="103">
        <v>600</v>
      </c>
      <c r="C54" s="104">
        <v>112</v>
      </c>
      <c r="D54" s="117">
        <f t="shared" si="0"/>
        <v>0.186666666666667</v>
      </c>
      <c r="E54" s="117">
        <f t="shared" si="1"/>
        <v>4.69642857142857</v>
      </c>
      <c r="F54" s="106">
        <v>526</v>
      </c>
    </row>
    <row r="55" s="96" customFormat="1" spans="1:6">
      <c r="A55" s="107"/>
      <c r="B55" s="109"/>
      <c r="C55" s="118"/>
      <c r="D55" s="119"/>
      <c r="E55" s="119"/>
      <c r="F55" s="120"/>
    </row>
    <row r="56" s="96" customFormat="1" spans="1:6">
      <c r="A56" s="107" t="s">
        <v>1696</v>
      </c>
      <c r="B56" s="103">
        <v>0</v>
      </c>
      <c r="C56" s="104">
        <v>3848</v>
      </c>
      <c r="D56" s="117"/>
      <c r="E56" s="117">
        <f>F56/C56</f>
        <v>0.193347193347193</v>
      </c>
      <c r="F56" s="106">
        <v>744</v>
      </c>
    </row>
    <row r="57" s="96" customFormat="1" spans="1:6">
      <c r="A57" s="107"/>
      <c r="B57" s="109"/>
      <c r="C57" s="121"/>
      <c r="D57" s="119"/>
      <c r="E57" s="119"/>
      <c r="F57" s="122"/>
    </row>
    <row r="58" s="96" customFormat="1" spans="1:6">
      <c r="A58" s="107" t="s">
        <v>1697</v>
      </c>
      <c r="B58" s="112"/>
      <c r="C58" s="104">
        <v>0</v>
      </c>
      <c r="D58" s="123"/>
      <c r="E58" s="117"/>
      <c r="F58" s="106">
        <v>0</v>
      </c>
    </row>
    <row r="59" s="96" customFormat="1" spans="1:6">
      <c r="A59" s="107" t="s">
        <v>1698</v>
      </c>
      <c r="B59" s="112"/>
      <c r="C59" s="104">
        <v>0</v>
      </c>
      <c r="D59" s="123"/>
      <c r="E59" s="117"/>
      <c r="F59" s="106">
        <v>0</v>
      </c>
    </row>
    <row r="60" s="96" customFormat="1" spans="1:6">
      <c r="A60" s="107" t="s">
        <v>1699</v>
      </c>
      <c r="B60" s="112"/>
      <c r="C60" s="104">
        <v>0</v>
      </c>
      <c r="D60" s="123"/>
      <c r="E60" s="117"/>
      <c r="F60" s="106">
        <v>0</v>
      </c>
    </row>
    <row r="61" s="96" customFormat="1" spans="1:6">
      <c r="A61" s="107" t="s">
        <v>1700</v>
      </c>
      <c r="B61" s="112"/>
      <c r="C61" s="104">
        <v>0</v>
      </c>
      <c r="D61" s="123"/>
      <c r="E61" s="117"/>
      <c r="F61" s="106">
        <v>0</v>
      </c>
    </row>
    <row r="62" s="96" customFormat="1" spans="1:6">
      <c r="A62" s="107" t="s">
        <v>1701</v>
      </c>
      <c r="B62" s="112"/>
      <c r="C62" s="104">
        <v>0</v>
      </c>
      <c r="D62" s="123"/>
      <c r="E62" s="117"/>
      <c r="F62" s="106">
        <v>0</v>
      </c>
    </row>
    <row r="63" s="96" customFormat="1" spans="1:6">
      <c r="A63" s="107"/>
      <c r="B63" s="109"/>
      <c r="C63" s="121"/>
      <c r="D63" s="119"/>
      <c r="E63" s="119"/>
      <c r="F63" s="122"/>
    </row>
    <row r="64" s="96" customFormat="1" spans="1:6">
      <c r="A64" s="107" t="s">
        <v>99</v>
      </c>
      <c r="B64" s="112"/>
      <c r="C64" s="104">
        <v>3848</v>
      </c>
      <c r="D64" s="123"/>
      <c r="E64" s="117">
        <f>F64/C64</f>
        <v>0.193347193347193</v>
      </c>
      <c r="F64" s="106">
        <v>744</v>
      </c>
    </row>
    <row r="65" s="96" customFormat="1"/>
  </sheetData>
  <mergeCells count="2">
    <mergeCell ref="A2:F2"/>
    <mergeCell ref="A3:F3"/>
  </mergeCells>
  <pageMargins left="0.699305555555556" right="0.699305555555556"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F48"/>
  <sheetViews>
    <sheetView workbookViewId="0">
      <selection activeCell="B4" sqref="A4:F34"/>
    </sheetView>
  </sheetViews>
  <sheetFormatPr defaultColWidth="9" defaultRowHeight="14.25" outlineLevelCol="5"/>
  <cols>
    <col min="1" max="1" width="39.625" style="96" customWidth="1"/>
    <col min="2" max="3" width="7.625" style="96" customWidth="1"/>
    <col min="4" max="4" width="8.875" style="96" customWidth="1"/>
    <col min="5" max="5" width="8.375" style="96" customWidth="1"/>
    <col min="6" max="6" width="9" style="96"/>
    <col min="7" max="16384" width="9" style="97"/>
  </cols>
  <sheetData>
    <row r="1" customFormat="1" ht="13.5" spans="1:1">
      <c r="A1" t="s">
        <v>1702</v>
      </c>
    </row>
    <row r="2" s="96" customFormat="1" ht="22.5" spans="1:6">
      <c r="A2" s="98" t="s">
        <v>1703</v>
      </c>
      <c r="B2" s="98"/>
      <c r="C2" s="98"/>
      <c r="D2" s="98"/>
      <c r="E2" s="98"/>
      <c r="F2" s="98"/>
    </row>
    <row r="3" s="96" customFormat="1" ht="22.5" spans="1:6">
      <c r="A3" s="98"/>
      <c r="B3" s="98"/>
      <c r="C3" s="98"/>
      <c r="D3" s="98"/>
      <c r="E3" s="98"/>
      <c r="F3" s="98"/>
    </row>
    <row r="4" s="96" customFormat="1" spans="1:6">
      <c r="A4" s="99" t="s">
        <v>102</v>
      </c>
      <c r="B4" s="99"/>
      <c r="C4" s="99"/>
      <c r="D4" s="99"/>
      <c r="E4" s="99"/>
      <c r="F4" s="99"/>
    </row>
    <row r="5" s="96" customFormat="1" ht="36" spans="1:6">
      <c r="A5" s="100" t="s">
        <v>45</v>
      </c>
      <c r="B5" s="100" t="s">
        <v>46</v>
      </c>
      <c r="C5" s="100" t="s">
        <v>47</v>
      </c>
      <c r="D5" s="101" t="s">
        <v>48</v>
      </c>
      <c r="E5" s="101" t="s">
        <v>49</v>
      </c>
      <c r="F5" s="100" t="s">
        <v>50</v>
      </c>
    </row>
    <row r="6" s="96" customFormat="1" spans="1:6">
      <c r="A6" s="102" t="s">
        <v>467</v>
      </c>
      <c r="B6" s="103">
        <v>0</v>
      </c>
      <c r="C6" s="104">
        <v>0</v>
      </c>
      <c r="D6" s="105"/>
      <c r="E6" s="105"/>
      <c r="F6" s="106">
        <v>0</v>
      </c>
    </row>
    <row r="7" s="96" customFormat="1" spans="1:6">
      <c r="A7" s="102" t="s">
        <v>486</v>
      </c>
      <c r="B7" s="103">
        <v>0</v>
      </c>
      <c r="C7" s="104">
        <v>0</v>
      </c>
      <c r="D7" s="105"/>
      <c r="E7" s="105"/>
      <c r="F7" s="106">
        <v>0</v>
      </c>
    </row>
    <row r="8" s="96" customFormat="1" spans="1:6">
      <c r="A8" s="107" t="s">
        <v>1704</v>
      </c>
      <c r="B8" s="103">
        <v>0</v>
      </c>
      <c r="C8" s="104">
        <v>0</v>
      </c>
      <c r="D8" s="105"/>
      <c r="E8" s="105"/>
      <c r="F8" s="106">
        <v>0</v>
      </c>
    </row>
    <row r="9" s="96" customFormat="1" spans="1:6">
      <c r="A9" s="102" t="s">
        <v>1705</v>
      </c>
      <c r="B9" s="103">
        <v>916</v>
      </c>
      <c r="C9" s="104">
        <v>797</v>
      </c>
      <c r="D9" s="105">
        <f t="shared" ref="D9:D36" si="0">C9/B9</f>
        <v>0.870087336244541</v>
      </c>
      <c r="E9" s="105">
        <f t="shared" ref="E9:E36" si="1">C9/F9</f>
        <v>8.05050505050505</v>
      </c>
      <c r="F9" s="106">
        <v>99</v>
      </c>
    </row>
    <row r="10" s="96" customFormat="1" spans="1:6">
      <c r="A10" s="102" t="s">
        <v>1706</v>
      </c>
      <c r="B10" s="103">
        <v>17</v>
      </c>
      <c r="C10" s="104">
        <v>10</v>
      </c>
      <c r="D10" s="105">
        <f t="shared" si="0"/>
        <v>0.588235294117647</v>
      </c>
      <c r="E10" s="105"/>
      <c r="F10" s="106">
        <v>0</v>
      </c>
    </row>
    <row r="11" s="96" customFormat="1" spans="1:6">
      <c r="A11" s="107" t="s">
        <v>1707</v>
      </c>
      <c r="B11" s="103">
        <v>0</v>
      </c>
      <c r="C11" s="104">
        <v>0</v>
      </c>
      <c r="D11" s="105"/>
      <c r="E11" s="105"/>
      <c r="F11" s="106">
        <v>0</v>
      </c>
    </row>
    <row r="12" s="96" customFormat="1" spans="1:6">
      <c r="A12" s="107" t="s">
        <v>1708</v>
      </c>
      <c r="B12" s="103">
        <v>0</v>
      </c>
      <c r="C12" s="104">
        <v>0</v>
      </c>
      <c r="D12" s="105"/>
      <c r="E12" s="105"/>
      <c r="F12" s="106">
        <v>0</v>
      </c>
    </row>
    <row r="13" s="96" customFormat="1" spans="1:6">
      <c r="A13" s="107" t="s">
        <v>1709</v>
      </c>
      <c r="B13" s="103">
        <v>0</v>
      </c>
      <c r="C13" s="104">
        <v>10</v>
      </c>
      <c r="D13" s="105"/>
      <c r="E13" s="105"/>
      <c r="F13" s="106">
        <v>0</v>
      </c>
    </row>
    <row r="14" s="96" customFormat="1" spans="1:6">
      <c r="A14" s="107" t="s">
        <v>1710</v>
      </c>
      <c r="B14" s="103">
        <v>0</v>
      </c>
      <c r="C14" s="104">
        <v>0</v>
      </c>
      <c r="D14" s="105"/>
      <c r="E14" s="105"/>
      <c r="F14" s="106">
        <v>0</v>
      </c>
    </row>
    <row r="15" s="96" customFormat="1" spans="1:6">
      <c r="A15" s="107" t="s">
        <v>1711</v>
      </c>
      <c r="B15" s="103">
        <v>0</v>
      </c>
      <c r="C15" s="104">
        <v>0</v>
      </c>
      <c r="D15" s="105"/>
      <c r="E15" s="105"/>
      <c r="F15" s="106">
        <v>0</v>
      </c>
    </row>
    <row r="16" s="96" customFormat="1" spans="1:6">
      <c r="A16" s="107" t="s">
        <v>1712</v>
      </c>
      <c r="B16" s="103">
        <v>0</v>
      </c>
      <c r="C16" s="104">
        <v>0</v>
      </c>
      <c r="D16" s="105"/>
      <c r="E16" s="105"/>
      <c r="F16" s="106">
        <v>0</v>
      </c>
    </row>
    <row r="17" s="96" customFormat="1" spans="1:6">
      <c r="A17" s="107" t="s">
        <v>1713</v>
      </c>
      <c r="B17" s="103">
        <v>0</v>
      </c>
      <c r="C17" s="104">
        <v>0</v>
      </c>
      <c r="D17" s="105"/>
      <c r="E17" s="105"/>
      <c r="F17" s="106">
        <v>0</v>
      </c>
    </row>
    <row r="18" s="96" customFormat="1" spans="1:6">
      <c r="A18" s="107" t="s">
        <v>1714</v>
      </c>
      <c r="B18" s="103">
        <v>0</v>
      </c>
      <c r="C18" s="104">
        <v>0</v>
      </c>
      <c r="D18" s="105"/>
      <c r="E18" s="105"/>
      <c r="F18" s="106">
        <v>0</v>
      </c>
    </row>
    <row r="19" s="96" customFormat="1" spans="1:6">
      <c r="A19" s="107" t="s">
        <v>1715</v>
      </c>
      <c r="B19" s="103">
        <v>17</v>
      </c>
      <c r="C19" s="104">
        <v>0</v>
      </c>
      <c r="D19" s="105">
        <f t="shared" si="0"/>
        <v>0</v>
      </c>
      <c r="E19" s="105"/>
      <c r="F19" s="106">
        <v>0</v>
      </c>
    </row>
    <row r="20" s="96" customFormat="1" spans="1:6">
      <c r="A20" s="102" t="s">
        <v>1716</v>
      </c>
      <c r="B20" s="103">
        <v>91</v>
      </c>
      <c r="C20" s="104">
        <v>760</v>
      </c>
      <c r="D20" s="105">
        <f t="shared" si="0"/>
        <v>8.35164835164835</v>
      </c>
      <c r="E20" s="105">
        <f t="shared" si="1"/>
        <v>8.35164835164835</v>
      </c>
      <c r="F20" s="106">
        <v>91</v>
      </c>
    </row>
    <row r="21" s="96" customFormat="1" spans="1:6">
      <c r="A21" s="107" t="s">
        <v>1717</v>
      </c>
      <c r="B21" s="103">
        <v>0</v>
      </c>
      <c r="C21" s="104">
        <v>0</v>
      </c>
      <c r="D21" s="105"/>
      <c r="E21" s="105"/>
      <c r="F21" s="106">
        <v>0</v>
      </c>
    </row>
    <row r="22" s="96" customFormat="1" spans="1:6">
      <c r="A22" s="107" t="s">
        <v>1718</v>
      </c>
      <c r="B22" s="103">
        <v>0</v>
      </c>
      <c r="C22" s="104">
        <v>0</v>
      </c>
      <c r="D22" s="105"/>
      <c r="E22" s="105"/>
      <c r="F22" s="106">
        <v>0</v>
      </c>
    </row>
    <row r="23" s="96" customFormat="1" spans="1:6">
      <c r="A23" s="107" t="s">
        <v>1719</v>
      </c>
      <c r="B23" s="103">
        <v>0</v>
      </c>
      <c r="C23" s="104">
        <v>0</v>
      </c>
      <c r="D23" s="105"/>
      <c r="E23" s="105"/>
      <c r="F23" s="106">
        <v>0</v>
      </c>
    </row>
    <row r="24" s="96" customFormat="1" spans="1:6">
      <c r="A24" s="107" t="s">
        <v>1720</v>
      </c>
      <c r="B24" s="103">
        <v>0</v>
      </c>
      <c r="C24" s="104">
        <v>0</v>
      </c>
      <c r="D24" s="105"/>
      <c r="E24" s="105"/>
      <c r="F24" s="106">
        <v>0</v>
      </c>
    </row>
    <row r="25" s="96" customFormat="1" spans="1:6">
      <c r="A25" s="107" t="s">
        <v>1721</v>
      </c>
      <c r="B25" s="103">
        <v>0</v>
      </c>
      <c r="C25" s="104">
        <v>0</v>
      </c>
      <c r="D25" s="105"/>
      <c r="E25" s="105"/>
      <c r="F25" s="106">
        <v>0</v>
      </c>
    </row>
    <row r="26" s="96" customFormat="1" spans="1:6">
      <c r="A26" s="107" t="s">
        <v>1722</v>
      </c>
      <c r="B26" s="103">
        <v>0</v>
      </c>
      <c r="C26" s="104">
        <v>0</v>
      </c>
      <c r="D26" s="105"/>
      <c r="E26" s="105"/>
      <c r="F26" s="106">
        <v>0</v>
      </c>
    </row>
    <row r="27" s="96" customFormat="1" spans="1:6">
      <c r="A27" s="107" t="s">
        <v>1723</v>
      </c>
      <c r="B27" s="103">
        <v>0</v>
      </c>
      <c r="C27" s="104">
        <v>0</v>
      </c>
      <c r="D27" s="105"/>
      <c r="E27" s="105"/>
      <c r="F27" s="106">
        <v>0</v>
      </c>
    </row>
    <row r="28" s="96" customFormat="1" spans="1:6">
      <c r="A28" s="107" t="s">
        <v>1724</v>
      </c>
      <c r="B28" s="103">
        <v>91</v>
      </c>
      <c r="C28" s="104">
        <v>760</v>
      </c>
      <c r="D28" s="105">
        <f t="shared" si="0"/>
        <v>8.35164835164835</v>
      </c>
      <c r="E28" s="105">
        <f t="shared" si="1"/>
        <v>8.35164835164835</v>
      </c>
      <c r="F28" s="106">
        <v>91</v>
      </c>
    </row>
    <row r="29" s="96" customFormat="1" spans="1:6">
      <c r="A29" s="102" t="s">
        <v>1725</v>
      </c>
      <c r="B29" s="103">
        <v>0</v>
      </c>
      <c r="C29" s="104">
        <v>0</v>
      </c>
      <c r="D29" s="105"/>
      <c r="E29" s="105"/>
      <c r="F29" s="106">
        <v>0</v>
      </c>
    </row>
    <row r="30" s="96" customFormat="1" spans="1:6">
      <c r="A30" s="107" t="s">
        <v>1726</v>
      </c>
      <c r="B30" s="103">
        <v>0</v>
      </c>
      <c r="C30" s="104">
        <v>0</v>
      </c>
      <c r="D30" s="105"/>
      <c r="E30" s="105"/>
      <c r="F30" s="106">
        <v>0</v>
      </c>
    </row>
    <row r="31" s="96" customFormat="1" spans="1:6">
      <c r="A31" s="102" t="s">
        <v>1727</v>
      </c>
      <c r="B31" s="103">
        <v>0</v>
      </c>
      <c r="C31" s="104">
        <v>0</v>
      </c>
      <c r="D31" s="105"/>
      <c r="E31" s="105"/>
      <c r="F31" s="106">
        <v>0</v>
      </c>
    </row>
    <row r="32" s="96" customFormat="1" spans="1:6">
      <c r="A32" s="107" t="s">
        <v>1728</v>
      </c>
      <c r="B32" s="103">
        <v>0</v>
      </c>
      <c r="C32" s="104">
        <v>0</v>
      </c>
      <c r="D32" s="105"/>
      <c r="E32" s="105"/>
      <c r="F32" s="106">
        <v>0</v>
      </c>
    </row>
    <row r="33" s="96" customFormat="1" spans="1:6">
      <c r="A33" s="107" t="s">
        <v>1729</v>
      </c>
      <c r="B33" s="103">
        <v>0</v>
      </c>
      <c r="C33" s="104">
        <v>0</v>
      </c>
      <c r="D33" s="105"/>
      <c r="E33" s="105"/>
      <c r="F33" s="106">
        <v>0</v>
      </c>
    </row>
    <row r="34" s="96" customFormat="1" spans="1:6">
      <c r="A34" s="107" t="s">
        <v>1730</v>
      </c>
      <c r="B34" s="103">
        <v>0</v>
      </c>
      <c r="C34" s="104">
        <v>0</v>
      </c>
      <c r="D34" s="105"/>
      <c r="E34" s="105"/>
      <c r="F34" s="106">
        <v>0</v>
      </c>
    </row>
    <row r="35" s="96" customFormat="1" spans="1:6">
      <c r="A35" s="102" t="s">
        <v>1731</v>
      </c>
      <c r="B35" s="103">
        <v>808</v>
      </c>
      <c r="C35" s="104">
        <v>27</v>
      </c>
      <c r="D35" s="105">
        <f t="shared" si="0"/>
        <v>0.0334158415841584</v>
      </c>
      <c r="E35" s="105">
        <f t="shared" si="1"/>
        <v>3.375</v>
      </c>
      <c r="F35" s="106">
        <v>8</v>
      </c>
    </row>
    <row r="36" s="96" customFormat="1" spans="1:6">
      <c r="A36" s="107" t="s">
        <v>1732</v>
      </c>
      <c r="B36" s="103">
        <v>808</v>
      </c>
      <c r="C36" s="104">
        <v>27</v>
      </c>
      <c r="D36" s="105">
        <f t="shared" si="0"/>
        <v>0.0334158415841584</v>
      </c>
      <c r="E36" s="105">
        <f t="shared" si="1"/>
        <v>3.375</v>
      </c>
      <c r="F36" s="106">
        <v>8</v>
      </c>
    </row>
    <row r="37" s="96" customFormat="1" spans="1:6">
      <c r="A37" s="107"/>
      <c r="B37" s="108"/>
      <c r="C37" s="109"/>
      <c r="D37" s="110"/>
      <c r="E37" s="110"/>
      <c r="F37" s="109"/>
    </row>
    <row r="38" s="96" customFormat="1" spans="1:6">
      <c r="A38" s="102" t="s">
        <v>1705</v>
      </c>
      <c r="B38" s="103">
        <v>916</v>
      </c>
      <c r="C38" s="104">
        <v>797</v>
      </c>
      <c r="D38" s="105">
        <f>C38/B38</f>
        <v>0.870087336244541</v>
      </c>
      <c r="E38" s="105">
        <f>C38/F38</f>
        <v>8.05050505050505</v>
      </c>
      <c r="F38" s="106">
        <v>99</v>
      </c>
    </row>
    <row r="39" s="96" customFormat="1" spans="1:6">
      <c r="A39" s="107"/>
      <c r="B39" s="109"/>
      <c r="C39" s="109"/>
      <c r="D39" s="111"/>
      <c r="E39" s="110"/>
      <c r="F39" s="109"/>
    </row>
    <row r="40" s="96" customFormat="1" spans="1:6">
      <c r="A40" s="102" t="s">
        <v>1733</v>
      </c>
      <c r="B40" s="112"/>
      <c r="C40" s="103">
        <v>0</v>
      </c>
      <c r="D40" s="113"/>
      <c r="E40" s="105"/>
      <c r="F40" s="106">
        <v>0</v>
      </c>
    </row>
    <row r="41" s="96" customFormat="1" spans="1:6">
      <c r="A41" s="102" t="s">
        <v>1734</v>
      </c>
      <c r="B41" s="112"/>
      <c r="C41" s="103">
        <v>0</v>
      </c>
      <c r="D41" s="113"/>
      <c r="E41" s="105"/>
      <c r="F41" s="106">
        <v>0</v>
      </c>
    </row>
    <row r="42" s="96" customFormat="1" spans="1:6">
      <c r="A42" s="102" t="s">
        <v>1735</v>
      </c>
      <c r="B42" s="112"/>
      <c r="C42" s="103">
        <v>3051</v>
      </c>
      <c r="D42" s="113"/>
      <c r="E42" s="105">
        <f t="shared" ref="E42" si="2">C42/F42</f>
        <v>4.73023255813953</v>
      </c>
      <c r="F42" s="106">
        <v>645</v>
      </c>
    </row>
    <row r="43" s="96" customFormat="1" spans="1:6">
      <c r="A43" s="102" t="s">
        <v>1736</v>
      </c>
      <c r="B43" s="112"/>
      <c r="C43" s="103">
        <v>0</v>
      </c>
      <c r="D43" s="113"/>
      <c r="E43" s="105"/>
      <c r="F43" s="106">
        <v>0</v>
      </c>
    </row>
    <row r="44" s="96" customFormat="1" spans="1:6">
      <c r="A44" s="102" t="s">
        <v>1737</v>
      </c>
      <c r="B44" s="112"/>
      <c r="C44" s="103">
        <v>0</v>
      </c>
      <c r="D44" s="113"/>
      <c r="E44" s="105"/>
      <c r="F44" s="106">
        <v>0</v>
      </c>
    </row>
    <row r="45" s="96" customFormat="1" spans="1:6">
      <c r="A45" s="102" t="s">
        <v>1738</v>
      </c>
      <c r="B45" s="112"/>
      <c r="C45" s="103">
        <v>0</v>
      </c>
      <c r="D45" s="113"/>
      <c r="E45" s="105"/>
      <c r="F45" s="106">
        <v>0</v>
      </c>
    </row>
    <row r="46" s="96" customFormat="1" spans="1:6">
      <c r="A46" s="114"/>
      <c r="B46" s="109"/>
      <c r="C46" s="108"/>
      <c r="D46" s="109"/>
      <c r="E46" s="110"/>
      <c r="F46" s="108"/>
    </row>
    <row r="47" s="96" customFormat="1" spans="1:6">
      <c r="A47" s="102" t="s">
        <v>200</v>
      </c>
      <c r="B47" s="112"/>
      <c r="C47" s="103">
        <v>3848</v>
      </c>
      <c r="D47" s="113"/>
      <c r="E47" s="105">
        <f>C47/F47</f>
        <v>5.17204301075269</v>
      </c>
      <c r="F47" s="106">
        <v>744</v>
      </c>
    </row>
    <row r="48" s="96" customFormat="1"/>
  </sheetData>
  <mergeCells count="3">
    <mergeCell ref="A2:F2"/>
    <mergeCell ref="A3:F3"/>
    <mergeCell ref="A4:F4"/>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0"/>
  </sheetPr>
  <dimension ref="A1:F58"/>
  <sheetViews>
    <sheetView topLeftCell="A16" workbookViewId="0">
      <selection activeCell="B4" sqref="B4:B34"/>
    </sheetView>
  </sheetViews>
  <sheetFormatPr defaultColWidth="9" defaultRowHeight="14.25" outlineLevelCol="5"/>
  <cols>
    <col min="1" max="1" width="27.875" style="96" customWidth="1"/>
    <col min="2" max="5" width="12.75" style="96" customWidth="1"/>
    <col min="6" max="6" width="9" style="96"/>
    <col min="7" max="16384" width="9" style="97"/>
  </cols>
  <sheetData>
    <row r="1" customFormat="1" ht="13.5" spans="1:1">
      <c r="A1" t="s">
        <v>42</v>
      </c>
    </row>
    <row r="2" s="96" customFormat="1" ht="22.5" spans="1:6">
      <c r="A2" s="115" t="s">
        <v>43</v>
      </c>
      <c r="B2" s="115"/>
      <c r="C2" s="115"/>
      <c r="D2" s="115"/>
      <c r="E2" s="115"/>
      <c r="F2" s="115"/>
    </row>
    <row r="3" s="96" customFormat="1" ht="33.75" customHeight="1" spans="1:6">
      <c r="A3" s="112" t="s">
        <v>44</v>
      </c>
      <c r="B3" s="112"/>
      <c r="C3" s="112"/>
      <c r="D3" s="112"/>
      <c r="E3" s="112"/>
      <c r="F3" s="112"/>
    </row>
    <row r="4" s="96" customFormat="1" ht="24" spans="1:6">
      <c r="A4" s="100" t="s">
        <v>45</v>
      </c>
      <c r="B4" s="101" t="s">
        <v>46</v>
      </c>
      <c r="C4" s="101" t="s">
        <v>47</v>
      </c>
      <c r="D4" s="101" t="s">
        <v>48</v>
      </c>
      <c r="E4" s="101" t="s">
        <v>49</v>
      </c>
      <c r="F4" s="101" t="s">
        <v>50</v>
      </c>
    </row>
    <row r="5" s="96" customFormat="1" spans="1:6">
      <c r="A5" s="178" t="s">
        <v>51</v>
      </c>
      <c r="B5" s="103">
        <v>1011467</v>
      </c>
      <c r="C5" s="104">
        <v>1042676</v>
      </c>
      <c r="D5" s="130">
        <f t="shared" ref="D5:D34" si="0">C5/B5</f>
        <v>1.03085518360955</v>
      </c>
      <c r="E5" s="187">
        <f t="shared" ref="E5:E34" si="1">C5/F5</f>
        <v>1.10883933423443</v>
      </c>
      <c r="F5" s="106">
        <v>940331</v>
      </c>
    </row>
    <row r="6" s="96" customFormat="1" ht="12.95" customHeight="1" spans="1:6">
      <c r="A6" s="178" t="s">
        <v>52</v>
      </c>
      <c r="B6" s="103">
        <v>534357</v>
      </c>
      <c r="C6" s="104">
        <v>555090</v>
      </c>
      <c r="D6" s="130">
        <f t="shared" si="0"/>
        <v>1.03879990343534</v>
      </c>
      <c r="E6" s="187">
        <f t="shared" si="1"/>
        <v>1.13158736986307</v>
      </c>
      <c r="F6" s="106">
        <v>490541</v>
      </c>
    </row>
    <row r="7" s="96" customFormat="1" ht="12.95" customHeight="1" spans="1:6">
      <c r="A7" s="178" t="s">
        <v>53</v>
      </c>
      <c r="B7" s="103">
        <v>0</v>
      </c>
      <c r="C7" s="104">
        <v>0</v>
      </c>
      <c r="D7" s="130"/>
      <c r="E7" s="187"/>
      <c r="F7" s="106">
        <v>0</v>
      </c>
    </row>
    <row r="8" s="96" customFormat="1" ht="12.95" customHeight="1" spans="1:6">
      <c r="A8" s="178" t="s">
        <v>54</v>
      </c>
      <c r="B8" s="103">
        <v>58639</v>
      </c>
      <c r="C8" s="104">
        <v>58821</v>
      </c>
      <c r="D8" s="130">
        <f t="shared" si="0"/>
        <v>1.00310373642115</v>
      </c>
      <c r="E8" s="187">
        <f t="shared" si="1"/>
        <v>1.07799871712636</v>
      </c>
      <c r="F8" s="106">
        <v>54565</v>
      </c>
    </row>
    <row r="9" s="96" customFormat="1" ht="12.95" customHeight="1" spans="1:6">
      <c r="A9" s="178" t="s">
        <v>55</v>
      </c>
      <c r="B9" s="103">
        <v>0</v>
      </c>
      <c r="C9" s="104">
        <v>0</v>
      </c>
      <c r="D9" s="130"/>
      <c r="E9" s="187"/>
      <c r="F9" s="106">
        <v>0</v>
      </c>
    </row>
    <row r="10" s="96" customFormat="1" ht="12.95" customHeight="1" spans="1:6">
      <c r="A10" s="178" t="s">
        <v>56</v>
      </c>
      <c r="B10" s="103">
        <v>19405</v>
      </c>
      <c r="C10" s="104">
        <v>17874</v>
      </c>
      <c r="D10" s="130">
        <f t="shared" si="0"/>
        <v>0.921102808554496</v>
      </c>
      <c r="E10" s="187">
        <f t="shared" si="1"/>
        <v>0.916709406092933</v>
      </c>
      <c r="F10" s="106">
        <v>19498</v>
      </c>
    </row>
    <row r="11" s="96" customFormat="1" ht="12.95" customHeight="1" spans="1:6">
      <c r="A11" s="178" t="s">
        <v>57</v>
      </c>
      <c r="B11" s="103">
        <v>26661</v>
      </c>
      <c r="C11" s="104">
        <v>24733</v>
      </c>
      <c r="D11" s="130">
        <f t="shared" si="0"/>
        <v>0.927684632984509</v>
      </c>
      <c r="E11" s="187">
        <f t="shared" si="1"/>
        <v>1.03893976308494</v>
      </c>
      <c r="F11" s="106">
        <v>23806</v>
      </c>
    </row>
    <row r="12" s="96" customFormat="1" ht="12.95" customHeight="1" spans="1:6">
      <c r="A12" s="178" t="s">
        <v>58</v>
      </c>
      <c r="B12" s="103">
        <v>169601</v>
      </c>
      <c r="C12" s="104">
        <v>187110</v>
      </c>
      <c r="D12" s="130">
        <f t="shared" si="0"/>
        <v>1.10323641959658</v>
      </c>
      <c r="E12" s="187">
        <f t="shared" si="1"/>
        <v>1.13349164617081</v>
      </c>
      <c r="F12" s="106">
        <v>165074</v>
      </c>
    </row>
    <row r="13" s="96" customFormat="1" ht="12.95" customHeight="1" spans="1:6">
      <c r="A13" s="178" t="s">
        <v>59</v>
      </c>
      <c r="B13" s="103">
        <v>23522</v>
      </c>
      <c r="C13" s="104">
        <v>24679</v>
      </c>
      <c r="D13" s="130">
        <f t="shared" si="0"/>
        <v>1.04918799421818</v>
      </c>
      <c r="E13" s="187">
        <f t="shared" si="1"/>
        <v>1.05303806110258</v>
      </c>
      <c r="F13" s="106">
        <v>23436</v>
      </c>
    </row>
    <row r="14" s="96" customFormat="1" ht="12.95" customHeight="1" spans="1:6">
      <c r="A14" s="178" t="s">
        <v>60</v>
      </c>
      <c r="B14" s="103">
        <v>16640</v>
      </c>
      <c r="C14" s="104">
        <v>15550</v>
      </c>
      <c r="D14" s="130">
        <f t="shared" si="0"/>
        <v>0.934495192307692</v>
      </c>
      <c r="E14" s="187">
        <f t="shared" si="1"/>
        <v>0.96583850931677</v>
      </c>
      <c r="F14" s="106">
        <v>16100</v>
      </c>
    </row>
    <row r="15" s="96" customFormat="1" ht="12.95" customHeight="1" spans="1:6">
      <c r="A15" s="178" t="s">
        <v>61</v>
      </c>
      <c r="B15" s="103">
        <v>21396</v>
      </c>
      <c r="C15" s="104">
        <v>24545</v>
      </c>
      <c r="D15" s="130">
        <f t="shared" si="0"/>
        <v>1.14717704243784</v>
      </c>
      <c r="E15" s="187">
        <f t="shared" si="1"/>
        <v>1.15305115798375</v>
      </c>
      <c r="F15" s="106">
        <v>21287</v>
      </c>
    </row>
    <row r="16" s="96" customFormat="1" ht="12.95" customHeight="1" spans="1:6">
      <c r="A16" s="178" t="s">
        <v>62</v>
      </c>
      <c r="B16" s="103">
        <v>19633</v>
      </c>
      <c r="C16" s="104">
        <v>26238</v>
      </c>
      <c r="D16" s="130">
        <f t="shared" si="0"/>
        <v>1.33642336881781</v>
      </c>
      <c r="E16" s="187">
        <f t="shared" si="1"/>
        <v>1.75200320512821</v>
      </c>
      <c r="F16" s="106">
        <v>14976</v>
      </c>
    </row>
    <row r="17" s="96" customFormat="1" ht="12.95" customHeight="1" spans="1:6">
      <c r="A17" s="178" t="s">
        <v>63</v>
      </c>
      <c r="B17" s="103">
        <v>13250</v>
      </c>
      <c r="C17" s="104">
        <v>13878</v>
      </c>
      <c r="D17" s="130">
        <f t="shared" si="0"/>
        <v>1.04739622641509</v>
      </c>
      <c r="E17" s="187">
        <f t="shared" si="1"/>
        <v>1.10988483685221</v>
      </c>
      <c r="F17" s="106">
        <v>12504</v>
      </c>
    </row>
    <row r="18" s="96" customFormat="1" ht="12.95" customHeight="1" spans="1:6">
      <c r="A18" s="178" t="s">
        <v>64</v>
      </c>
      <c r="B18" s="103">
        <v>0</v>
      </c>
      <c r="C18" s="104">
        <v>0</v>
      </c>
      <c r="D18" s="130"/>
      <c r="E18" s="187"/>
      <c r="F18" s="106">
        <v>0</v>
      </c>
    </row>
    <row r="19" s="96" customFormat="1" ht="12.95" customHeight="1" spans="1:6">
      <c r="A19" s="178" t="s">
        <v>65</v>
      </c>
      <c r="B19" s="103">
        <v>0</v>
      </c>
      <c r="C19" s="104">
        <v>0</v>
      </c>
      <c r="D19" s="130"/>
      <c r="E19" s="187"/>
      <c r="F19" s="106">
        <v>0</v>
      </c>
    </row>
    <row r="20" s="96" customFormat="1" ht="12.95" customHeight="1" spans="1:6">
      <c r="A20" s="178" t="s">
        <v>66</v>
      </c>
      <c r="B20" s="103">
        <v>0</v>
      </c>
      <c r="C20" s="104">
        <v>0</v>
      </c>
      <c r="D20" s="130"/>
      <c r="E20" s="187"/>
      <c r="F20" s="106">
        <v>0</v>
      </c>
    </row>
    <row r="21" s="96" customFormat="1" ht="12.95" customHeight="1" spans="1:6">
      <c r="A21" s="178" t="s">
        <v>67</v>
      </c>
      <c r="B21" s="103">
        <v>30304</v>
      </c>
      <c r="C21" s="104">
        <v>8929</v>
      </c>
      <c r="D21" s="130">
        <f t="shared" si="0"/>
        <v>0.294647571277719</v>
      </c>
      <c r="E21" s="187">
        <f t="shared" si="1"/>
        <v>0.355581219385926</v>
      </c>
      <c r="F21" s="106">
        <v>25111</v>
      </c>
    </row>
    <row r="22" s="96" customFormat="1" ht="12.95" customHeight="1" spans="1:6">
      <c r="A22" s="178" t="s">
        <v>68</v>
      </c>
      <c r="B22" s="103">
        <v>25918</v>
      </c>
      <c r="C22" s="104">
        <v>33559</v>
      </c>
      <c r="D22" s="130">
        <f t="shared" si="0"/>
        <v>1.29481441469249</v>
      </c>
      <c r="E22" s="187">
        <f t="shared" si="1"/>
        <v>1.21948471964824</v>
      </c>
      <c r="F22" s="106">
        <v>27519</v>
      </c>
    </row>
    <row r="23" s="96" customFormat="1" ht="12.95" customHeight="1" spans="1:6">
      <c r="A23" s="178" t="s">
        <v>69</v>
      </c>
      <c r="B23" s="103">
        <v>48925</v>
      </c>
      <c r="C23" s="104">
        <v>49433</v>
      </c>
      <c r="D23" s="130">
        <f t="shared" si="0"/>
        <v>1.01038323965253</v>
      </c>
      <c r="E23" s="187">
        <f t="shared" si="1"/>
        <v>1.10672547351453</v>
      </c>
      <c r="F23" s="106">
        <v>44666</v>
      </c>
    </row>
    <row r="24" s="96" customFormat="1" ht="12.95" customHeight="1" spans="1:6">
      <c r="A24" s="178" t="s">
        <v>70</v>
      </c>
      <c r="B24" s="103">
        <v>3000</v>
      </c>
      <c r="C24" s="104">
        <v>2119</v>
      </c>
      <c r="D24" s="130">
        <f t="shared" si="0"/>
        <v>0.706333333333333</v>
      </c>
      <c r="E24" s="187"/>
      <c r="F24" s="106">
        <v>0</v>
      </c>
    </row>
    <row r="25" s="96" customFormat="1" ht="12.95" customHeight="1" spans="1:6">
      <c r="A25" s="178" t="s">
        <v>71</v>
      </c>
      <c r="B25" s="103">
        <v>6</v>
      </c>
      <c r="C25" s="104">
        <v>0</v>
      </c>
      <c r="D25" s="130">
        <f t="shared" si="0"/>
        <v>0</v>
      </c>
      <c r="E25" s="187">
        <f t="shared" si="1"/>
        <v>0</v>
      </c>
      <c r="F25" s="106">
        <v>431880</v>
      </c>
    </row>
    <row r="26" s="96" customFormat="1" ht="12.95" customHeight="1" spans="1:6">
      <c r="A26" s="178" t="s">
        <v>72</v>
      </c>
      <c r="B26" s="103">
        <v>401933</v>
      </c>
      <c r="C26" s="104">
        <v>382212</v>
      </c>
      <c r="D26" s="130">
        <f t="shared" si="0"/>
        <v>0.950934608504402</v>
      </c>
      <c r="E26" s="187">
        <f t="shared" si="1"/>
        <v>4.07336516327053</v>
      </c>
      <c r="F26" s="106">
        <v>93832</v>
      </c>
    </row>
    <row r="27" s="96" customFormat="1" ht="12.95" customHeight="1" spans="1:6">
      <c r="A27" s="178" t="s">
        <v>73</v>
      </c>
      <c r="B27" s="103">
        <v>79616</v>
      </c>
      <c r="C27" s="104">
        <v>103480</v>
      </c>
      <c r="D27" s="130">
        <f t="shared" si="0"/>
        <v>1.29973874598071</v>
      </c>
      <c r="E27" s="187"/>
      <c r="F27" s="106">
        <v>0</v>
      </c>
    </row>
    <row r="28" s="96" customFormat="1" ht="12.95" customHeight="1" spans="1:6">
      <c r="A28" s="178" t="s">
        <v>74</v>
      </c>
      <c r="B28" s="103">
        <v>34785</v>
      </c>
      <c r="C28" s="104">
        <v>29103</v>
      </c>
      <c r="D28" s="130">
        <f t="shared" si="0"/>
        <v>0.836653730056059</v>
      </c>
      <c r="E28" s="187">
        <f t="shared" si="1"/>
        <v>0.738954905545399</v>
      </c>
      <c r="F28" s="106">
        <v>39384</v>
      </c>
    </row>
    <row r="29" s="96" customFormat="1" ht="12.95" customHeight="1" spans="1:6">
      <c r="A29" s="178" t="s">
        <v>75</v>
      </c>
      <c r="B29" s="103">
        <v>23124</v>
      </c>
      <c r="C29" s="104">
        <v>26766</v>
      </c>
      <c r="D29" s="130">
        <f t="shared" si="0"/>
        <v>1.1574987026466</v>
      </c>
      <c r="E29" s="187">
        <f t="shared" si="1"/>
        <v>0.913079074844784</v>
      </c>
      <c r="F29" s="106">
        <v>29314</v>
      </c>
    </row>
    <row r="30" s="96" customFormat="1" ht="12.95" customHeight="1" spans="1:6">
      <c r="A30" s="178" t="s">
        <v>76</v>
      </c>
      <c r="B30" s="103">
        <v>60</v>
      </c>
      <c r="C30" s="104">
        <v>113</v>
      </c>
      <c r="D30" s="130">
        <f t="shared" si="0"/>
        <v>1.88333333333333</v>
      </c>
      <c r="E30" s="187">
        <f t="shared" si="1"/>
        <v>1.28409090909091</v>
      </c>
      <c r="F30" s="106">
        <v>88</v>
      </c>
    </row>
    <row r="31" s="96" customFormat="1" ht="12.95" customHeight="1" spans="1:6">
      <c r="A31" s="178" t="s">
        <v>77</v>
      </c>
      <c r="B31" s="103">
        <v>171390</v>
      </c>
      <c r="C31" s="104">
        <v>104017</v>
      </c>
      <c r="D31" s="130">
        <f t="shared" si="0"/>
        <v>0.606902386370267</v>
      </c>
      <c r="E31" s="187">
        <f t="shared" si="1"/>
        <v>0.496579413463696</v>
      </c>
      <c r="F31" s="106">
        <v>209467</v>
      </c>
    </row>
    <row r="32" s="96" customFormat="1" ht="12.95" customHeight="1" spans="1:6">
      <c r="A32" s="178" t="s">
        <v>78</v>
      </c>
      <c r="B32" s="103">
        <v>4970</v>
      </c>
      <c r="C32" s="104">
        <v>3170</v>
      </c>
      <c r="D32" s="130">
        <f t="shared" si="0"/>
        <v>0.637826961770624</v>
      </c>
      <c r="E32" s="187">
        <f t="shared" si="1"/>
        <v>0.586493987049029</v>
      </c>
      <c r="F32" s="106">
        <v>5405</v>
      </c>
    </row>
    <row r="33" s="96" customFormat="1" ht="12.95" customHeight="1" spans="1:6">
      <c r="A33" s="178" t="s">
        <v>79</v>
      </c>
      <c r="B33" s="103">
        <v>86669</v>
      </c>
      <c r="C33" s="104">
        <v>111323</v>
      </c>
      <c r="D33" s="130">
        <f t="shared" si="0"/>
        <v>1.28446157218844</v>
      </c>
      <c r="E33" s="187">
        <f t="shared" si="1"/>
        <v>2.16039511731258</v>
      </c>
      <c r="F33" s="106">
        <v>51529</v>
      </c>
    </row>
    <row r="34" s="96" customFormat="1" ht="12.95" customHeight="1" spans="1:6">
      <c r="A34" s="178" t="s">
        <v>80</v>
      </c>
      <c r="B34" s="103">
        <v>1319</v>
      </c>
      <c r="C34" s="104">
        <v>4240</v>
      </c>
      <c r="D34" s="130">
        <f t="shared" si="0"/>
        <v>3.21455648218347</v>
      </c>
      <c r="E34" s="187">
        <f t="shared" si="1"/>
        <v>1.48199930094373</v>
      </c>
      <c r="F34" s="106">
        <v>2861</v>
      </c>
    </row>
    <row r="35" s="96" customFormat="1" ht="12.95" customHeight="1" spans="1:6">
      <c r="A35" s="178"/>
      <c r="B35" s="108"/>
      <c r="C35" s="118"/>
      <c r="D35" s="131"/>
      <c r="E35" s="188"/>
      <c r="F35" s="120"/>
    </row>
    <row r="36" s="96" customFormat="1" ht="12.95" customHeight="1" spans="1:6">
      <c r="A36" s="178" t="s">
        <v>81</v>
      </c>
      <c r="B36" s="103">
        <v>1413400</v>
      </c>
      <c r="C36" s="104">
        <v>1424888</v>
      </c>
      <c r="D36" s="130">
        <f>C36/B36</f>
        <v>1.00812791849441</v>
      </c>
      <c r="E36" s="187">
        <f>C36/F36</f>
        <v>1.0383884111117</v>
      </c>
      <c r="F36" s="106">
        <v>1372211</v>
      </c>
    </row>
    <row r="37" s="96" customFormat="1" ht="12.95" customHeight="1" spans="1:6">
      <c r="A37" s="178"/>
      <c r="B37" s="108"/>
      <c r="C37" s="118"/>
      <c r="D37" s="131"/>
      <c r="E37" s="188"/>
      <c r="F37" s="120"/>
    </row>
    <row r="38" s="96" customFormat="1" ht="12.95" customHeight="1" spans="1:6">
      <c r="A38" s="178" t="s">
        <v>82</v>
      </c>
      <c r="B38" s="133"/>
      <c r="C38" s="104">
        <v>1188725</v>
      </c>
      <c r="D38" s="189"/>
      <c r="E38" s="187">
        <f t="shared" ref="E38:E50" si="2">C38/F38</f>
        <v>1.09258917139787</v>
      </c>
      <c r="F38" s="106">
        <v>1087989</v>
      </c>
    </row>
    <row r="39" s="96" customFormat="1" ht="12.95" customHeight="1" spans="1:6">
      <c r="A39" s="178" t="s">
        <v>83</v>
      </c>
      <c r="B39" s="133"/>
      <c r="C39" s="104">
        <v>-67175</v>
      </c>
      <c r="D39" s="189"/>
      <c r="E39" s="187">
        <f t="shared" si="2"/>
        <v>0.7261298656376</v>
      </c>
      <c r="F39" s="106">
        <v>-92511</v>
      </c>
    </row>
    <row r="40" s="96" customFormat="1" ht="12.95" customHeight="1" spans="1:6">
      <c r="A40" s="178" t="s">
        <v>84</v>
      </c>
      <c r="B40" s="133"/>
      <c r="C40" s="104">
        <v>600591</v>
      </c>
      <c r="D40" s="189"/>
      <c r="E40" s="187">
        <f t="shared" si="2"/>
        <v>1.04055739783985</v>
      </c>
      <c r="F40" s="106">
        <v>577182</v>
      </c>
    </row>
    <row r="41" s="96" customFormat="1" ht="12.95" customHeight="1" spans="1:6">
      <c r="A41" s="178" t="s">
        <v>85</v>
      </c>
      <c r="B41" s="133"/>
      <c r="C41" s="104">
        <v>655309</v>
      </c>
      <c r="D41" s="189"/>
      <c r="E41" s="187">
        <f t="shared" si="2"/>
        <v>1.08617511826267</v>
      </c>
      <c r="F41" s="106">
        <v>603318</v>
      </c>
    </row>
    <row r="42" s="96" customFormat="1" ht="12.95" customHeight="1" spans="1:6">
      <c r="A42" s="178" t="s">
        <v>86</v>
      </c>
      <c r="B42" s="133"/>
      <c r="C42" s="104">
        <v>0</v>
      </c>
      <c r="D42" s="189"/>
      <c r="E42" s="187"/>
      <c r="F42" s="106">
        <v>0</v>
      </c>
    </row>
    <row r="43" s="96" customFormat="1" ht="12.95" customHeight="1" spans="1:6">
      <c r="A43" s="178" t="s">
        <v>87</v>
      </c>
      <c r="B43" s="133"/>
      <c r="C43" s="104">
        <v>0</v>
      </c>
      <c r="D43" s="189"/>
      <c r="E43" s="187"/>
      <c r="F43" s="106">
        <v>0</v>
      </c>
    </row>
    <row r="44" s="96" customFormat="1" ht="12.95" customHeight="1" spans="1:6">
      <c r="A44" s="178" t="s">
        <v>88</v>
      </c>
      <c r="B44" s="133"/>
      <c r="C44" s="104">
        <v>2145</v>
      </c>
      <c r="D44" s="189"/>
      <c r="E44" s="187">
        <f t="shared" si="2"/>
        <v>1.36190476190476</v>
      </c>
      <c r="F44" s="106">
        <v>1575</v>
      </c>
    </row>
    <row r="45" s="96" customFormat="1" ht="12.95" customHeight="1" spans="1:6">
      <c r="A45" s="178" t="s">
        <v>89</v>
      </c>
      <c r="B45" s="133"/>
      <c r="C45" s="104">
        <v>379290</v>
      </c>
      <c r="D45" s="189"/>
      <c r="E45" s="187">
        <f t="shared" si="2"/>
        <v>1.43887921517748</v>
      </c>
      <c r="F45" s="106">
        <v>263601</v>
      </c>
    </row>
    <row r="46" s="96" customFormat="1" ht="12.95" customHeight="1" spans="1:6">
      <c r="A46" s="178" t="s">
        <v>90</v>
      </c>
      <c r="B46" s="133"/>
      <c r="C46" s="104">
        <v>0</v>
      </c>
      <c r="D46" s="189"/>
      <c r="E46" s="187"/>
      <c r="F46" s="106">
        <v>0</v>
      </c>
    </row>
    <row r="47" s="96" customFormat="1" ht="12.95" customHeight="1" spans="1:6">
      <c r="A47" s="178" t="s">
        <v>91</v>
      </c>
      <c r="B47" s="133"/>
      <c r="C47" s="104">
        <v>481550</v>
      </c>
      <c r="D47" s="189"/>
      <c r="E47" s="187">
        <f t="shared" si="2"/>
        <v>0.671243378868135</v>
      </c>
      <c r="F47" s="106">
        <v>717400</v>
      </c>
    </row>
    <row r="48" s="96" customFormat="1" ht="12.95" customHeight="1" spans="1:6">
      <c r="A48" s="178" t="s">
        <v>92</v>
      </c>
      <c r="B48" s="133"/>
      <c r="C48" s="104">
        <v>0</v>
      </c>
      <c r="D48" s="189"/>
      <c r="E48" s="187"/>
      <c r="F48" s="106">
        <v>0</v>
      </c>
    </row>
    <row r="49" s="96" customFormat="1" ht="12.95" customHeight="1" spans="1:6">
      <c r="A49" s="178" t="s">
        <v>93</v>
      </c>
      <c r="B49" s="133"/>
      <c r="C49" s="104">
        <v>0</v>
      </c>
      <c r="D49" s="189"/>
      <c r="E49" s="187"/>
      <c r="F49" s="106">
        <v>0</v>
      </c>
    </row>
    <row r="50" s="96" customFormat="1" ht="12.95" customHeight="1" spans="1:6">
      <c r="A50" s="178" t="s">
        <v>94</v>
      </c>
      <c r="B50" s="133"/>
      <c r="C50" s="104">
        <v>0</v>
      </c>
      <c r="D50" s="189"/>
      <c r="E50" s="187">
        <f t="shared" si="2"/>
        <v>0</v>
      </c>
      <c r="F50" s="106">
        <v>48617</v>
      </c>
    </row>
    <row r="51" s="96" customFormat="1" ht="12.95" customHeight="1" spans="1:6">
      <c r="A51" s="178" t="s">
        <v>95</v>
      </c>
      <c r="B51" s="133"/>
      <c r="C51" s="104">
        <v>80380</v>
      </c>
      <c r="D51" s="189"/>
      <c r="E51" s="187"/>
      <c r="F51" s="106">
        <v>0</v>
      </c>
    </row>
    <row r="52" s="96" customFormat="1" ht="12.95" customHeight="1" spans="1:6">
      <c r="A52" s="178" t="s">
        <v>96</v>
      </c>
      <c r="B52" s="133"/>
      <c r="C52" s="104">
        <v>0</v>
      </c>
      <c r="D52" s="189"/>
      <c r="E52" s="187"/>
      <c r="F52" s="106">
        <v>0</v>
      </c>
    </row>
    <row r="53" s="96" customFormat="1" ht="12.95" customHeight="1" spans="1:6">
      <c r="A53" s="178" t="s">
        <v>97</v>
      </c>
      <c r="B53" s="133"/>
      <c r="C53" s="104">
        <v>0</v>
      </c>
      <c r="D53" s="189"/>
      <c r="E53" s="187"/>
      <c r="F53" s="106">
        <v>0</v>
      </c>
    </row>
    <row r="54" s="96" customFormat="1" ht="12.95" customHeight="1" spans="1:6">
      <c r="A54" s="178" t="s">
        <v>98</v>
      </c>
      <c r="B54" s="133"/>
      <c r="C54" s="104">
        <v>0</v>
      </c>
      <c r="D54" s="189"/>
      <c r="E54" s="187"/>
      <c r="F54" s="106">
        <v>0</v>
      </c>
    </row>
    <row r="55" s="96" customFormat="1" ht="12.95" customHeight="1" spans="1:6">
      <c r="A55" s="178"/>
      <c r="B55" s="108"/>
      <c r="C55" s="118"/>
      <c r="D55" s="131"/>
      <c r="E55" s="188"/>
      <c r="F55" s="120"/>
    </row>
    <row r="56" s="96" customFormat="1" ht="12.95" customHeight="1" spans="1:6">
      <c r="A56" s="178" t="s">
        <v>99</v>
      </c>
      <c r="B56" s="133"/>
      <c r="C56" s="104">
        <v>3556978</v>
      </c>
      <c r="D56" s="189"/>
      <c r="E56" s="187">
        <f>C56/F56</f>
        <v>1.01878476585134</v>
      </c>
      <c r="F56" s="106">
        <v>3491393</v>
      </c>
    </row>
    <row r="57" s="96" customFormat="1" ht="12.95" customHeight="1"/>
    <row r="58" ht="12.95" customHeight="1"/>
  </sheetData>
  <mergeCells count="2">
    <mergeCell ref="A2:F2"/>
    <mergeCell ref="A3:F3"/>
  </mergeCells>
  <printOptions horizontalCentered="1"/>
  <pageMargins left="0.707638888888889" right="0.488888888888889" top="0.46875" bottom="0.309027777777778" header="0.313888888888889" footer="0.25"/>
  <pageSetup paperSize="9" orientation="portrait" blackAndWhite="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F65"/>
  <sheetViews>
    <sheetView workbookViewId="0">
      <selection activeCell="B4" sqref="B4:B34"/>
    </sheetView>
  </sheetViews>
  <sheetFormatPr defaultColWidth="9" defaultRowHeight="14.25" outlineLevelCol="5"/>
  <cols>
    <col min="1" max="1" width="44.875" style="96" customWidth="1"/>
    <col min="2" max="3" width="7.625" style="96" customWidth="1"/>
    <col min="4" max="4" width="8.875" style="96" customWidth="1"/>
    <col min="5" max="5" width="8.375" style="96" customWidth="1"/>
    <col min="6" max="6" width="9" style="96"/>
    <col min="7" max="16384" width="9" style="97"/>
  </cols>
  <sheetData>
    <row r="1" customFormat="1" ht="13.5" spans="1:1">
      <c r="A1" t="s">
        <v>1739</v>
      </c>
    </row>
    <row r="2" s="96" customFormat="1" ht="22.5" spans="1:6">
      <c r="A2" s="115" t="s">
        <v>1740</v>
      </c>
      <c r="B2" s="115"/>
      <c r="C2" s="115"/>
      <c r="D2" s="115"/>
      <c r="E2" s="115"/>
      <c r="F2" s="115"/>
    </row>
    <row r="3" s="96" customFormat="1" spans="1:6">
      <c r="A3" s="112" t="s">
        <v>44</v>
      </c>
      <c r="B3" s="112"/>
      <c r="C3" s="112"/>
      <c r="D3" s="112"/>
      <c r="E3" s="112"/>
      <c r="F3" s="112"/>
    </row>
    <row r="4" s="96" customFormat="1" ht="36" spans="1:6">
      <c r="A4" s="116" t="s">
        <v>45</v>
      </c>
      <c r="B4" s="100" t="s">
        <v>46</v>
      </c>
      <c r="C4" s="100" t="s">
        <v>47</v>
      </c>
      <c r="D4" s="101" t="s">
        <v>48</v>
      </c>
      <c r="E4" s="101" t="s">
        <v>49</v>
      </c>
      <c r="F4" s="100" t="s">
        <v>50</v>
      </c>
    </row>
    <row r="5" s="96" customFormat="1" spans="1:6">
      <c r="A5" s="107" t="s">
        <v>1646</v>
      </c>
      <c r="B5" s="103">
        <v>1208</v>
      </c>
      <c r="C5" s="104">
        <v>143</v>
      </c>
      <c r="D5" s="117">
        <v>0.118377483443709</v>
      </c>
      <c r="E5" s="117">
        <v>0.916083916083916</v>
      </c>
      <c r="F5" s="106">
        <v>131</v>
      </c>
    </row>
    <row r="6" s="96" customFormat="1" ht="11.45" customHeight="1" spans="1:6">
      <c r="A6" s="107" t="s">
        <v>1647</v>
      </c>
      <c r="B6" s="103">
        <v>1208</v>
      </c>
      <c r="C6" s="104">
        <v>143</v>
      </c>
      <c r="D6" s="117">
        <v>0.118377483443709</v>
      </c>
      <c r="E6" s="117">
        <v>0.916083916083916</v>
      </c>
      <c r="F6" s="106">
        <v>131</v>
      </c>
    </row>
    <row r="7" s="96" customFormat="1" ht="11.45" customHeight="1" spans="1:6">
      <c r="A7" s="107" t="s">
        <v>1648</v>
      </c>
      <c r="B7" s="103">
        <v>1208</v>
      </c>
      <c r="C7" s="104">
        <v>107</v>
      </c>
      <c r="D7" s="117">
        <v>0.0885761589403973</v>
      </c>
      <c r="E7" s="117">
        <v>1.22429906542056</v>
      </c>
      <c r="F7" s="106">
        <v>131</v>
      </c>
    </row>
    <row r="8" s="96" customFormat="1" ht="11.45" customHeight="1" spans="1:6">
      <c r="A8" s="107" t="s">
        <v>1649</v>
      </c>
      <c r="B8" s="103">
        <v>0</v>
      </c>
      <c r="C8" s="104">
        <v>0</v>
      </c>
      <c r="D8" s="117"/>
      <c r="E8" s="117"/>
      <c r="F8" s="106">
        <v>0</v>
      </c>
    </row>
    <row r="9" s="96" customFormat="1" ht="11.45" customHeight="1" spans="1:6">
      <c r="A9" s="107" t="s">
        <v>1650</v>
      </c>
      <c r="B9" s="103">
        <v>0</v>
      </c>
      <c r="C9" s="104">
        <v>0</v>
      </c>
      <c r="D9" s="117"/>
      <c r="E9" s="117"/>
      <c r="F9" s="106">
        <v>0</v>
      </c>
    </row>
    <row r="10" s="96" customFormat="1" ht="11.45" customHeight="1" spans="1:6">
      <c r="A10" s="107" t="s">
        <v>1651</v>
      </c>
      <c r="B10" s="103">
        <v>0</v>
      </c>
      <c r="C10" s="104">
        <v>0</v>
      </c>
      <c r="D10" s="117"/>
      <c r="E10" s="117"/>
      <c r="F10" s="106">
        <v>0</v>
      </c>
    </row>
    <row r="11" s="96" customFormat="1" ht="11.45" customHeight="1" spans="1:6">
      <c r="A11" s="107" t="s">
        <v>1652</v>
      </c>
      <c r="B11" s="103">
        <v>0</v>
      </c>
      <c r="C11" s="104">
        <v>0</v>
      </c>
      <c r="D11" s="117"/>
      <c r="E11" s="117"/>
      <c r="F11" s="106">
        <v>0</v>
      </c>
    </row>
    <row r="12" s="96" customFormat="1" ht="11.45" customHeight="1" spans="1:6">
      <c r="A12" s="107" t="s">
        <v>1653</v>
      </c>
      <c r="B12" s="103">
        <v>0</v>
      </c>
      <c r="C12" s="104">
        <v>0</v>
      </c>
      <c r="D12" s="117"/>
      <c r="E12" s="117"/>
      <c r="F12" s="106">
        <v>0</v>
      </c>
    </row>
    <row r="13" s="96" customFormat="1" ht="11.45" customHeight="1" spans="1:6">
      <c r="A13" s="107" t="s">
        <v>1654</v>
      </c>
      <c r="B13" s="103">
        <v>0</v>
      </c>
      <c r="C13" s="104">
        <v>0</v>
      </c>
      <c r="D13" s="117"/>
      <c r="E13" s="117"/>
      <c r="F13" s="106">
        <v>0</v>
      </c>
    </row>
    <row r="14" s="96" customFormat="1" ht="11.45" customHeight="1" spans="1:6">
      <c r="A14" s="107" t="s">
        <v>1655</v>
      </c>
      <c r="B14" s="103">
        <v>0</v>
      </c>
      <c r="C14" s="104">
        <v>0</v>
      </c>
      <c r="D14" s="117"/>
      <c r="E14" s="117"/>
      <c r="F14" s="106">
        <v>0</v>
      </c>
    </row>
    <row r="15" s="96" customFormat="1" ht="11.45" customHeight="1" spans="1:6">
      <c r="A15" s="107" t="s">
        <v>1656</v>
      </c>
      <c r="B15" s="103">
        <v>0</v>
      </c>
      <c r="C15" s="104">
        <v>0</v>
      </c>
      <c r="D15" s="117"/>
      <c r="E15" s="117"/>
      <c r="F15" s="106">
        <v>0</v>
      </c>
    </row>
    <row r="16" s="96" customFormat="1" ht="11.45" customHeight="1" spans="1:6">
      <c r="A16" s="107" t="s">
        <v>1657</v>
      </c>
      <c r="B16" s="103">
        <v>0</v>
      </c>
      <c r="C16" s="104">
        <v>0</v>
      </c>
      <c r="D16" s="117"/>
      <c r="E16" s="117"/>
      <c r="F16" s="106">
        <v>0</v>
      </c>
    </row>
    <row r="17" s="96" customFormat="1" ht="11.45" customHeight="1" spans="1:6">
      <c r="A17" s="107" t="s">
        <v>1658</v>
      </c>
      <c r="B17" s="103">
        <v>0</v>
      </c>
      <c r="C17" s="104">
        <v>0</v>
      </c>
      <c r="D17" s="117"/>
      <c r="E17" s="117"/>
      <c r="F17" s="106">
        <v>0</v>
      </c>
    </row>
    <row r="18" s="96" customFormat="1" ht="11.45" customHeight="1" spans="1:6">
      <c r="A18" s="107" t="s">
        <v>1659</v>
      </c>
      <c r="B18" s="103">
        <v>0</v>
      </c>
      <c r="C18" s="104">
        <v>0</v>
      </c>
      <c r="D18" s="117"/>
      <c r="E18" s="117"/>
      <c r="F18" s="106">
        <v>0</v>
      </c>
    </row>
    <row r="19" s="96" customFormat="1" ht="11.45" customHeight="1" spans="1:6">
      <c r="A19" s="107" t="s">
        <v>1660</v>
      </c>
      <c r="B19" s="103">
        <v>0</v>
      </c>
      <c r="C19" s="104">
        <v>0</v>
      </c>
      <c r="D19" s="117"/>
      <c r="E19" s="117"/>
      <c r="F19" s="106">
        <v>0</v>
      </c>
    </row>
    <row r="20" s="96" customFormat="1" ht="11.45" customHeight="1" spans="1:6">
      <c r="A20" s="107" t="s">
        <v>1661</v>
      </c>
      <c r="B20" s="103">
        <v>0</v>
      </c>
      <c r="C20" s="104">
        <v>0</v>
      </c>
      <c r="D20" s="117"/>
      <c r="E20" s="117"/>
      <c r="F20" s="106">
        <v>0</v>
      </c>
    </row>
    <row r="21" s="96" customFormat="1" ht="11.45" customHeight="1" spans="1:6">
      <c r="A21" s="107" t="s">
        <v>1662</v>
      </c>
      <c r="B21" s="103">
        <v>0</v>
      </c>
      <c r="C21" s="104">
        <v>0</v>
      </c>
      <c r="D21" s="117"/>
      <c r="E21" s="117"/>
      <c r="F21" s="106">
        <v>0</v>
      </c>
    </row>
    <row r="22" s="96" customFormat="1" ht="11.45" customHeight="1" spans="1:6">
      <c r="A22" s="107" t="s">
        <v>1663</v>
      </c>
      <c r="B22" s="103">
        <v>0</v>
      </c>
      <c r="C22" s="104">
        <v>0</v>
      </c>
      <c r="D22" s="117"/>
      <c r="E22" s="117"/>
      <c r="F22" s="106">
        <v>0</v>
      </c>
    </row>
    <row r="23" s="96" customFormat="1" ht="11.45" customHeight="1" spans="1:6">
      <c r="A23" s="107" t="s">
        <v>1664</v>
      </c>
      <c r="B23" s="103">
        <v>0</v>
      </c>
      <c r="C23" s="104">
        <v>0</v>
      </c>
      <c r="D23" s="117"/>
      <c r="E23" s="117"/>
      <c r="F23" s="106">
        <v>0</v>
      </c>
    </row>
    <row r="24" s="96" customFormat="1" ht="11.45" customHeight="1" spans="1:6">
      <c r="A24" s="107" t="s">
        <v>1665</v>
      </c>
      <c r="B24" s="103">
        <v>0</v>
      </c>
      <c r="C24" s="104">
        <v>0</v>
      </c>
      <c r="D24" s="117"/>
      <c r="E24" s="117"/>
      <c r="F24" s="106">
        <v>0</v>
      </c>
    </row>
    <row r="25" s="96" customFormat="1" ht="11.45" customHeight="1" spans="1:6">
      <c r="A25" s="107" t="s">
        <v>1666</v>
      </c>
      <c r="B25" s="103">
        <v>0</v>
      </c>
      <c r="C25" s="104">
        <v>0</v>
      </c>
      <c r="D25" s="117"/>
      <c r="E25" s="117"/>
      <c r="F25" s="106">
        <v>0</v>
      </c>
    </row>
    <row r="26" s="96" customFormat="1" ht="11.45" customHeight="1" spans="1:6">
      <c r="A26" s="107" t="s">
        <v>1667</v>
      </c>
      <c r="B26" s="103">
        <v>0</v>
      </c>
      <c r="C26" s="104">
        <v>0</v>
      </c>
      <c r="D26" s="117"/>
      <c r="E26" s="117"/>
      <c r="F26" s="106">
        <v>0</v>
      </c>
    </row>
    <row r="27" s="96" customFormat="1" ht="11.45" customHeight="1" spans="1:6">
      <c r="A27" s="107" t="s">
        <v>1668</v>
      </c>
      <c r="B27" s="103">
        <v>0</v>
      </c>
      <c r="C27" s="104">
        <v>0</v>
      </c>
      <c r="D27" s="117"/>
      <c r="E27" s="117"/>
      <c r="F27" s="106">
        <v>0</v>
      </c>
    </row>
    <row r="28" s="96" customFormat="1" ht="11.45" customHeight="1" spans="1:6">
      <c r="A28" s="107" t="s">
        <v>1669</v>
      </c>
      <c r="B28" s="103">
        <v>0</v>
      </c>
      <c r="C28" s="104">
        <v>0</v>
      </c>
      <c r="D28" s="117"/>
      <c r="E28" s="117"/>
      <c r="F28" s="106">
        <v>0</v>
      </c>
    </row>
    <row r="29" s="96" customFormat="1" ht="11.45" customHeight="1" spans="1:6">
      <c r="A29" s="107" t="s">
        <v>1670</v>
      </c>
      <c r="B29" s="103">
        <v>0</v>
      </c>
      <c r="C29" s="104">
        <v>0</v>
      </c>
      <c r="D29" s="117"/>
      <c r="E29" s="117"/>
      <c r="F29" s="106">
        <v>0</v>
      </c>
    </row>
    <row r="30" s="96" customFormat="1" ht="11.45" customHeight="1" spans="1:6">
      <c r="A30" s="107" t="s">
        <v>1671</v>
      </c>
      <c r="B30" s="103">
        <v>0</v>
      </c>
      <c r="C30" s="104">
        <v>0</v>
      </c>
      <c r="D30" s="117"/>
      <c r="E30" s="117"/>
      <c r="F30" s="106">
        <v>0</v>
      </c>
    </row>
    <row r="31" s="96" customFormat="1" ht="11.45" customHeight="1" spans="1:6">
      <c r="A31" s="107" t="s">
        <v>1672</v>
      </c>
      <c r="B31" s="103">
        <v>0</v>
      </c>
      <c r="C31" s="104">
        <v>0</v>
      </c>
      <c r="D31" s="117"/>
      <c r="E31" s="117"/>
      <c r="F31" s="106">
        <v>0</v>
      </c>
    </row>
    <row r="32" s="96" customFormat="1" ht="11.45" customHeight="1" spans="1:6">
      <c r="A32" s="107" t="s">
        <v>1673</v>
      </c>
      <c r="B32" s="103">
        <v>0</v>
      </c>
      <c r="C32" s="104">
        <v>0</v>
      </c>
      <c r="D32" s="117"/>
      <c r="E32" s="117"/>
      <c r="F32" s="106">
        <v>0</v>
      </c>
    </row>
    <row r="33" s="96" customFormat="1" ht="11.45" customHeight="1" spans="1:6">
      <c r="A33" s="107" t="s">
        <v>1674</v>
      </c>
      <c r="B33" s="103">
        <v>0</v>
      </c>
      <c r="C33" s="104">
        <v>0</v>
      </c>
      <c r="D33" s="117"/>
      <c r="E33" s="117"/>
      <c r="F33" s="106">
        <v>0</v>
      </c>
    </row>
    <row r="34" s="96" customFormat="1" ht="11.45" customHeight="1" spans="1:6">
      <c r="A34" s="107" t="s">
        <v>1675</v>
      </c>
      <c r="B34" s="103">
        <v>0</v>
      </c>
      <c r="C34" s="104">
        <v>0</v>
      </c>
      <c r="D34" s="117"/>
      <c r="E34" s="117"/>
      <c r="F34" s="106">
        <v>0</v>
      </c>
    </row>
    <row r="35" s="96" customFormat="1" ht="11.45" customHeight="1" spans="1:6">
      <c r="A35" s="107" t="s">
        <v>1676</v>
      </c>
      <c r="B35" s="103">
        <v>0</v>
      </c>
      <c r="C35" s="104">
        <v>0</v>
      </c>
      <c r="D35" s="117"/>
      <c r="E35" s="117"/>
      <c r="F35" s="106">
        <v>0</v>
      </c>
    </row>
    <row r="36" s="96" customFormat="1" ht="11.45" customHeight="1" spans="1:6">
      <c r="A36" s="107" t="s">
        <v>1677</v>
      </c>
      <c r="B36" s="103">
        <v>0</v>
      </c>
      <c r="C36" s="104">
        <v>0</v>
      </c>
      <c r="D36" s="117"/>
      <c r="E36" s="117"/>
      <c r="F36" s="106">
        <v>0</v>
      </c>
    </row>
    <row r="37" s="96" customFormat="1" ht="11.45" customHeight="1" spans="1:6">
      <c r="A37" s="107" t="s">
        <v>1678</v>
      </c>
      <c r="B37" s="103">
        <v>0</v>
      </c>
      <c r="C37" s="104">
        <v>0</v>
      </c>
      <c r="D37" s="117"/>
      <c r="E37" s="117"/>
      <c r="F37" s="106">
        <v>0</v>
      </c>
    </row>
    <row r="38" s="96" customFormat="1" ht="11.45" customHeight="1" spans="1:6">
      <c r="A38" s="107" t="s">
        <v>1679</v>
      </c>
      <c r="B38" s="103">
        <v>1208</v>
      </c>
      <c r="C38" s="104">
        <v>107</v>
      </c>
      <c r="D38" s="117">
        <v>0.0885761589403973</v>
      </c>
      <c r="E38" s="117">
        <v>1.22429906542056</v>
      </c>
      <c r="F38" s="106">
        <v>131</v>
      </c>
    </row>
    <row r="39" s="96" customFormat="1" ht="11.45" customHeight="1" spans="1:6">
      <c r="A39" s="107" t="s">
        <v>1680</v>
      </c>
      <c r="B39" s="103">
        <v>0</v>
      </c>
      <c r="C39" s="104">
        <v>0</v>
      </c>
      <c r="D39" s="117"/>
      <c r="E39" s="117"/>
      <c r="F39" s="106">
        <v>0</v>
      </c>
    </row>
    <row r="40" s="96" customFormat="1" ht="11.45" customHeight="1" spans="1:6">
      <c r="A40" s="107" t="s">
        <v>1681</v>
      </c>
      <c r="B40" s="103">
        <v>0</v>
      </c>
      <c r="C40" s="104">
        <v>0</v>
      </c>
      <c r="D40" s="117"/>
      <c r="E40" s="117"/>
      <c r="F40" s="106">
        <v>0</v>
      </c>
    </row>
    <row r="41" s="96" customFormat="1" ht="11.45" customHeight="1" spans="1:6">
      <c r="A41" s="107" t="s">
        <v>1682</v>
      </c>
      <c r="B41" s="103">
        <v>0</v>
      </c>
      <c r="C41" s="104">
        <v>0</v>
      </c>
      <c r="D41" s="117"/>
      <c r="E41" s="117"/>
      <c r="F41" s="106">
        <v>0</v>
      </c>
    </row>
    <row r="42" s="96" customFormat="1" ht="11.45" customHeight="1" spans="1:6">
      <c r="A42" s="107" t="s">
        <v>1683</v>
      </c>
      <c r="B42" s="103">
        <v>0</v>
      </c>
      <c r="C42" s="104">
        <v>0</v>
      </c>
      <c r="D42" s="117"/>
      <c r="E42" s="117"/>
      <c r="F42" s="106">
        <v>0</v>
      </c>
    </row>
    <row r="43" s="96" customFormat="1" ht="11.45" customHeight="1" spans="1:6">
      <c r="A43" s="107" t="s">
        <v>1684</v>
      </c>
      <c r="B43" s="103">
        <v>0</v>
      </c>
      <c r="C43" s="104">
        <v>0</v>
      </c>
      <c r="D43" s="117"/>
      <c r="E43" s="117"/>
      <c r="F43" s="106">
        <v>0</v>
      </c>
    </row>
    <row r="44" s="96" customFormat="1" ht="11.45" customHeight="1" spans="1:6">
      <c r="A44" s="107" t="s">
        <v>1685</v>
      </c>
      <c r="B44" s="103">
        <v>0</v>
      </c>
      <c r="C44" s="104">
        <v>0</v>
      </c>
      <c r="D44" s="117"/>
      <c r="E44" s="117"/>
      <c r="F44" s="106">
        <v>0</v>
      </c>
    </row>
    <row r="45" s="96" customFormat="1" ht="11.45" customHeight="1" spans="1:6">
      <c r="A45" s="107" t="s">
        <v>1686</v>
      </c>
      <c r="B45" s="103">
        <v>0</v>
      </c>
      <c r="C45" s="104">
        <v>0</v>
      </c>
      <c r="D45" s="117"/>
      <c r="E45" s="117"/>
      <c r="F45" s="106">
        <v>0</v>
      </c>
    </row>
    <row r="46" s="96" customFormat="1" ht="11.45" customHeight="1" spans="1:6">
      <c r="A46" s="107" t="s">
        <v>1687</v>
      </c>
      <c r="B46" s="103">
        <v>0</v>
      </c>
      <c r="C46" s="104">
        <v>0</v>
      </c>
      <c r="D46" s="117"/>
      <c r="E46" s="117"/>
      <c r="F46" s="106">
        <v>0</v>
      </c>
    </row>
    <row r="47" s="96" customFormat="1" ht="11.45" customHeight="1" spans="1:6">
      <c r="A47" s="107" t="s">
        <v>1688</v>
      </c>
      <c r="B47" s="103">
        <v>0</v>
      </c>
      <c r="C47" s="104">
        <v>0</v>
      </c>
      <c r="D47" s="117"/>
      <c r="E47" s="117"/>
      <c r="F47" s="106">
        <v>0</v>
      </c>
    </row>
    <row r="48" s="96" customFormat="1" ht="11.45" customHeight="1" spans="1:6">
      <c r="A48" s="107" t="s">
        <v>1689</v>
      </c>
      <c r="B48" s="103">
        <v>0</v>
      </c>
      <c r="C48" s="104">
        <v>0</v>
      </c>
      <c r="D48" s="117"/>
      <c r="E48" s="117"/>
      <c r="F48" s="106">
        <v>0</v>
      </c>
    </row>
    <row r="49" s="96" customFormat="1" ht="11.45" customHeight="1" spans="1:6">
      <c r="A49" s="107" t="s">
        <v>1690</v>
      </c>
      <c r="B49" s="103">
        <v>0</v>
      </c>
      <c r="C49" s="104">
        <v>0</v>
      </c>
      <c r="D49" s="117"/>
      <c r="E49" s="117"/>
      <c r="F49" s="106">
        <v>0</v>
      </c>
    </row>
    <row r="50" s="96" customFormat="1" ht="11.45" customHeight="1" spans="1:6">
      <c r="A50" s="107" t="s">
        <v>1691</v>
      </c>
      <c r="B50" s="103">
        <v>0</v>
      </c>
      <c r="C50" s="104">
        <v>0</v>
      </c>
      <c r="D50" s="117"/>
      <c r="E50" s="117"/>
      <c r="F50" s="106">
        <v>0</v>
      </c>
    </row>
    <row r="51" s="96" customFormat="1" ht="11.45" customHeight="1" spans="1:6">
      <c r="A51" s="107" t="s">
        <v>1692</v>
      </c>
      <c r="B51" s="103">
        <v>0</v>
      </c>
      <c r="C51" s="104">
        <v>0</v>
      </c>
      <c r="D51" s="117"/>
      <c r="E51" s="117"/>
      <c r="F51" s="106">
        <v>0</v>
      </c>
    </row>
    <row r="52" s="96" customFormat="1" ht="11.45" customHeight="1" spans="1:6">
      <c r="A52" s="107" t="s">
        <v>1693</v>
      </c>
      <c r="B52" s="103">
        <v>0</v>
      </c>
      <c r="C52" s="104">
        <v>0</v>
      </c>
      <c r="D52" s="117"/>
      <c r="E52" s="117"/>
      <c r="F52" s="106">
        <v>0</v>
      </c>
    </row>
    <row r="53" s="96" customFormat="1" ht="11.45" customHeight="1" spans="1:6">
      <c r="A53" s="107" t="s">
        <v>1694</v>
      </c>
      <c r="B53" s="103">
        <v>0</v>
      </c>
      <c r="C53" s="104">
        <v>0</v>
      </c>
      <c r="D53" s="117"/>
      <c r="E53" s="117"/>
      <c r="F53" s="106">
        <v>0</v>
      </c>
    </row>
    <row r="54" s="96" customFormat="1" ht="11.45" customHeight="1" spans="1:6">
      <c r="A54" s="107" t="s">
        <v>1695</v>
      </c>
      <c r="B54" s="103">
        <v>0</v>
      </c>
      <c r="C54" s="104">
        <v>36</v>
      </c>
      <c r="D54" s="117"/>
      <c r="E54" s="117">
        <v>0</v>
      </c>
      <c r="F54" s="106">
        <v>0</v>
      </c>
    </row>
    <row r="55" s="96" customFormat="1" ht="11.45" customHeight="1" spans="1:6">
      <c r="A55" s="107"/>
      <c r="B55" s="109"/>
      <c r="C55" s="118"/>
      <c r="D55" s="119"/>
      <c r="E55" s="119"/>
      <c r="F55" s="120"/>
    </row>
    <row r="56" s="96" customFormat="1" ht="11.45" customHeight="1" spans="1:6">
      <c r="A56" s="107" t="s">
        <v>1696</v>
      </c>
      <c r="B56" s="103">
        <v>0</v>
      </c>
      <c r="C56" s="104">
        <v>143</v>
      </c>
      <c r="D56" s="117"/>
      <c r="E56" s="117">
        <v>0.916083916083916</v>
      </c>
      <c r="F56" s="106">
        <v>131</v>
      </c>
    </row>
    <row r="57" s="96" customFormat="1" ht="11.45" customHeight="1" spans="1:6">
      <c r="A57" s="107"/>
      <c r="B57" s="109"/>
      <c r="C57" s="121"/>
      <c r="D57" s="119"/>
      <c r="E57" s="119"/>
      <c r="F57" s="122"/>
    </row>
    <row r="58" s="96" customFormat="1" ht="11.45" customHeight="1" spans="1:6">
      <c r="A58" s="107" t="s">
        <v>1697</v>
      </c>
      <c r="B58" s="112"/>
      <c r="C58" s="104">
        <v>0</v>
      </c>
      <c r="D58" s="123"/>
      <c r="E58" s="117"/>
      <c r="F58" s="106">
        <v>0</v>
      </c>
    </row>
    <row r="59" s="96" customFormat="1" ht="11.45" customHeight="1" spans="1:6">
      <c r="A59" s="107" t="s">
        <v>1698</v>
      </c>
      <c r="B59" s="112"/>
      <c r="C59" s="104">
        <v>0</v>
      </c>
      <c r="D59" s="123"/>
      <c r="E59" s="117"/>
      <c r="F59" s="106">
        <v>0</v>
      </c>
    </row>
    <row r="60" s="96" customFormat="1" ht="11.45" customHeight="1" spans="1:6">
      <c r="A60" s="107" t="s">
        <v>1699</v>
      </c>
      <c r="B60" s="112"/>
      <c r="C60" s="104">
        <v>0</v>
      </c>
      <c r="D60" s="123"/>
      <c r="E60" s="117"/>
      <c r="F60" s="106">
        <v>0</v>
      </c>
    </row>
    <row r="61" s="96" customFormat="1" ht="11.45" customHeight="1" spans="1:6">
      <c r="A61" s="107" t="s">
        <v>1700</v>
      </c>
      <c r="B61" s="112"/>
      <c r="C61" s="104">
        <v>0</v>
      </c>
      <c r="D61" s="123"/>
      <c r="E61" s="117"/>
      <c r="F61" s="106">
        <v>0</v>
      </c>
    </row>
    <row r="62" s="96" customFormat="1" ht="11.45" customHeight="1" spans="1:6">
      <c r="A62" s="107" t="s">
        <v>1701</v>
      </c>
      <c r="B62" s="112"/>
      <c r="C62" s="104">
        <v>0</v>
      </c>
      <c r="D62" s="123"/>
      <c r="E62" s="117"/>
      <c r="F62" s="106">
        <v>0</v>
      </c>
    </row>
    <row r="63" s="96" customFormat="1" ht="11.45" customHeight="1" spans="1:6">
      <c r="A63" s="107"/>
      <c r="B63" s="109"/>
      <c r="C63" s="121"/>
      <c r="D63" s="119"/>
      <c r="E63" s="119"/>
      <c r="F63" s="122"/>
    </row>
    <row r="64" s="96" customFormat="1" ht="11.45" customHeight="1" spans="1:6">
      <c r="A64" s="107" t="s">
        <v>99</v>
      </c>
      <c r="B64" s="112"/>
      <c r="C64" s="104">
        <v>143</v>
      </c>
      <c r="D64" s="123"/>
      <c r="E64" s="117">
        <v>0.916083916083916</v>
      </c>
      <c r="F64" s="106">
        <v>131</v>
      </c>
    </row>
    <row r="65" s="96" customFormat="1"/>
  </sheetData>
  <mergeCells count="2">
    <mergeCell ref="A2:F2"/>
    <mergeCell ref="A3:F3"/>
  </mergeCells>
  <pageMargins left="0.699305555555556" right="0.699305555555556"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F48"/>
  <sheetViews>
    <sheetView workbookViewId="0">
      <selection activeCell="B4" sqref="A4:F34"/>
    </sheetView>
  </sheetViews>
  <sheetFormatPr defaultColWidth="9" defaultRowHeight="14.25" outlineLevelCol="5"/>
  <cols>
    <col min="1" max="1" width="38.25" style="96" customWidth="1"/>
    <col min="2" max="2" width="6.75" style="96" customWidth="1"/>
    <col min="3" max="3" width="7.625" style="96" customWidth="1"/>
    <col min="4" max="4" width="8.875" style="96" customWidth="1"/>
    <col min="5" max="5" width="8.375" style="96" customWidth="1"/>
    <col min="6" max="6" width="9" style="96"/>
    <col min="7" max="16384" width="9" style="97"/>
  </cols>
  <sheetData>
    <row r="1" customFormat="1" ht="13.5" spans="1:1">
      <c r="A1" t="s">
        <v>1741</v>
      </c>
    </row>
    <row r="2" s="96" customFormat="1" ht="22.5" spans="1:6">
      <c r="A2" s="98" t="s">
        <v>1742</v>
      </c>
      <c r="B2" s="98"/>
      <c r="C2" s="98"/>
      <c r="D2" s="98"/>
      <c r="E2" s="98"/>
      <c r="F2" s="98"/>
    </row>
    <row r="3" s="96" customFormat="1" ht="22.5" spans="1:6">
      <c r="A3" s="98"/>
      <c r="B3" s="98"/>
      <c r="C3" s="98"/>
      <c r="D3" s="98"/>
      <c r="E3" s="98"/>
      <c r="F3" s="98"/>
    </row>
    <row r="4" s="96" customFormat="1" spans="1:6">
      <c r="A4" s="99" t="s">
        <v>102</v>
      </c>
      <c r="B4" s="99"/>
      <c r="C4" s="99"/>
      <c r="D4" s="99"/>
      <c r="E4" s="99"/>
      <c r="F4" s="99"/>
    </row>
    <row r="5" s="96" customFormat="1" ht="36.75" customHeight="1" spans="1:6">
      <c r="A5" s="100" t="s">
        <v>45</v>
      </c>
      <c r="B5" s="100" t="s">
        <v>46</v>
      </c>
      <c r="C5" s="100" t="s">
        <v>47</v>
      </c>
      <c r="D5" s="101" t="s">
        <v>48</v>
      </c>
      <c r="E5" s="101" t="s">
        <v>49</v>
      </c>
      <c r="F5" s="100" t="s">
        <v>50</v>
      </c>
    </row>
    <row r="6" s="96" customFormat="1" ht="12.95" customHeight="1" spans="1:6">
      <c r="A6" s="102" t="s">
        <v>467</v>
      </c>
      <c r="B6" s="103">
        <v>0</v>
      </c>
      <c r="C6" s="104">
        <v>0</v>
      </c>
      <c r="D6" s="105"/>
      <c r="E6" s="105"/>
      <c r="F6" s="106">
        <v>0</v>
      </c>
    </row>
    <row r="7" s="96" customFormat="1" ht="12.95" customHeight="1" spans="1:6">
      <c r="A7" s="102" t="s">
        <v>486</v>
      </c>
      <c r="B7" s="103">
        <v>0</v>
      </c>
      <c r="C7" s="104">
        <v>0</v>
      </c>
      <c r="D7" s="105"/>
      <c r="E7" s="105"/>
      <c r="F7" s="106">
        <v>0</v>
      </c>
    </row>
    <row r="8" s="96" customFormat="1" ht="12.95" customHeight="1" spans="1:6">
      <c r="A8" s="107" t="s">
        <v>1704</v>
      </c>
      <c r="B8" s="103">
        <v>0</v>
      </c>
      <c r="C8" s="104">
        <v>0</v>
      </c>
      <c r="D8" s="105"/>
      <c r="E8" s="105"/>
      <c r="F8" s="106">
        <v>0</v>
      </c>
    </row>
    <row r="9" s="96" customFormat="1" ht="12.95" customHeight="1" spans="1:6">
      <c r="A9" s="102" t="s">
        <v>1705</v>
      </c>
      <c r="B9" s="103">
        <v>108</v>
      </c>
      <c r="C9" s="104">
        <v>10</v>
      </c>
      <c r="D9" s="105">
        <v>0.0925925925925926</v>
      </c>
      <c r="E9" s="105">
        <v>0.10989010989011</v>
      </c>
      <c r="F9" s="106">
        <v>91</v>
      </c>
    </row>
    <row r="10" s="96" customFormat="1" ht="12.95" customHeight="1" spans="1:6">
      <c r="A10" s="102" t="s">
        <v>1706</v>
      </c>
      <c r="B10" s="103">
        <v>17</v>
      </c>
      <c r="C10" s="104">
        <v>10</v>
      </c>
      <c r="D10" s="105">
        <v>0.588235294117647</v>
      </c>
      <c r="E10" s="105"/>
      <c r="F10" s="106">
        <v>0</v>
      </c>
    </row>
    <row r="11" s="96" customFormat="1" ht="12.95" customHeight="1" spans="1:6">
      <c r="A11" s="107" t="s">
        <v>1707</v>
      </c>
      <c r="B11" s="103">
        <v>0</v>
      </c>
      <c r="C11" s="104">
        <v>0</v>
      </c>
      <c r="D11" s="105"/>
      <c r="E11" s="105"/>
      <c r="F11" s="106">
        <v>0</v>
      </c>
    </row>
    <row r="12" s="96" customFormat="1" ht="12.95" customHeight="1" spans="1:6">
      <c r="A12" s="107" t="s">
        <v>1708</v>
      </c>
      <c r="B12" s="103">
        <v>0</v>
      </c>
      <c r="C12" s="104">
        <v>0</v>
      </c>
      <c r="D12" s="105"/>
      <c r="E12" s="105"/>
      <c r="F12" s="106">
        <v>0</v>
      </c>
    </row>
    <row r="13" s="96" customFormat="1" ht="12.95" customHeight="1" spans="1:6">
      <c r="A13" s="107" t="s">
        <v>1709</v>
      </c>
      <c r="B13" s="103">
        <v>0</v>
      </c>
      <c r="C13" s="104">
        <v>10</v>
      </c>
      <c r="D13" s="105"/>
      <c r="E13" s="105"/>
      <c r="F13" s="106">
        <v>0</v>
      </c>
    </row>
    <row r="14" s="96" customFormat="1" ht="12.95" customHeight="1" spans="1:6">
      <c r="A14" s="107" t="s">
        <v>1710</v>
      </c>
      <c r="B14" s="103">
        <v>0</v>
      </c>
      <c r="C14" s="104">
        <v>0</v>
      </c>
      <c r="D14" s="105"/>
      <c r="E14" s="105"/>
      <c r="F14" s="106">
        <v>0</v>
      </c>
    </row>
    <row r="15" s="96" customFormat="1" ht="12.95" customHeight="1" spans="1:6">
      <c r="A15" s="107" t="s">
        <v>1711</v>
      </c>
      <c r="B15" s="103">
        <v>0</v>
      </c>
      <c r="C15" s="104">
        <v>0</v>
      </c>
      <c r="D15" s="105"/>
      <c r="E15" s="105"/>
      <c r="F15" s="106">
        <v>0</v>
      </c>
    </row>
    <row r="16" s="96" customFormat="1" ht="12.95" customHeight="1" spans="1:6">
      <c r="A16" s="107" t="s">
        <v>1712</v>
      </c>
      <c r="B16" s="103">
        <v>0</v>
      </c>
      <c r="C16" s="104">
        <v>0</v>
      </c>
      <c r="D16" s="105"/>
      <c r="E16" s="105"/>
      <c r="F16" s="106">
        <v>0</v>
      </c>
    </row>
    <row r="17" s="96" customFormat="1" ht="12.95" customHeight="1" spans="1:6">
      <c r="A17" s="107" t="s">
        <v>1713</v>
      </c>
      <c r="B17" s="103">
        <v>0</v>
      </c>
      <c r="C17" s="104">
        <v>0</v>
      </c>
      <c r="D17" s="105"/>
      <c r="E17" s="105"/>
      <c r="F17" s="106">
        <v>0</v>
      </c>
    </row>
    <row r="18" s="96" customFormat="1" ht="12.95" customHeight="1" spans="1:6">
      <c r="A18" s="107" t="s">
        <v>1714</v>
      </c>
      <c r="B18" s="103">
        <v>0</v>
      </c>
      <c r="C18" s="104">
        <v>0</v>
      </c>
      <c r="D18" s="105"/>
      <c r="E18" s="105"/>
      <c r="F18" s="106">
        <v>0</v>
      </c>
    </row>
    <row r="19" s="96" customFormat="1" ht="12.95" customHeight="1" spans="1:6">
      <c r="A19" s="107" t="s">
        <v>1715</v>
      </c>
      <c r="B19" s="103">
        <v>17</v>
      </c>
      <c r="C19" s="104">
        <v>0</v>
      </c>
      <c r="D19" s="105">
        <v>0</v>
      </c>
      <c r="E19" s="105"/>
      <c r="F19" s="106">
        <v>0</v>
      </c>
    </row>
    <row r="20" s="96" customFormat="1" ht="12.95" customHeight="1" spans="1:6">
      <c r="A20" s="102" t="s">
        <v>1716</v>
      </c>
      <c r="B20" s="103">
        <v>91</v>
      </c>
      <c r="C20" s="104">
        <v>0</v>
      </c>
      <c r="D20" s="105">
        <v>0</v>
      </c>
      <c r="E20" s="105">
        <v>0</v>
      </c>
      <c r="F20" s="106">
        <v>91</v>
      </c>
    </row>
    <row r="21" s="96" customFormat="1" ht="12.95" customHeight="1" spans="1:6">
      <c r="A21" s="107" t="s">
        <v>1717</v>
      </c>
      <c r="B21" s="103">
        <v>0</v>
      </c>
      <c r="C21" s="104">
        <v>0</v>
      </c>
      <c r="D21" s="105"/>
      <c r="E21" s="105"/>
      <c r="F21" s="106">
        <v>0</v>
      </c>
    </row>
    <row r="22" s="96" customFormat="1" ht="12.95" customHeight="1" spans="1:6">
      <c r="A22" s="107" t="s">
        <v>1718</v>
      </c>
      <c r="B22" s="103">
        <v>0</v>
      </c>
      <c r="C22" s="104">
        <v>0</v>
      </c>
      <c r="D22" s="105"/>
      <c r="E22" s="105"/>
      <c r="F22" s="106">
        <v>0</v>
      </c>
    </row>
    <row r="23" s="96" customFormat="1" ht="12.95" customHeight="1" spans="1:6">
      <c r="A23" s="107" t="s">
        <v>1719</v>
      </c>
      <c r="B23" s="103">
        <v>0</v>
      </c>
      <c r="C23" s="104">
        <v>0</v>
      </c>
      <c r="D23" s="105"/>
      <c r="E23" s="105"/>
      <c r="F23" s="106">
        <v>0</v>
      </c>
    </row>
    <row r="24" s="96" customFormat="1" ht="12.95" customHeight="1" spans="1:6">
      <c r="A24" s="107" t="s">
        <v>1720</v>
      </c>
      <c r="B24" s="103">
        <v>0</v>
      </c>
      <c r="C24" s="104">
        <v>0</v>
      </c>
      <c r="D24" s="105"/>
      <c r="E24" s="105"/>
      <c r="F24" s="106">
        <v>0</v>
      </c>
    </row>
    <row r="25" s="96" customFormat="1" ht="12.95" customHeight="1" spans="1:6">
      <c r="A25" s="107" t="s">
        <v>1721</v>
      </c>
      <c r="B25" s="103">
        <v>0</v>
      </c>
      <c r="C25" s="104">
        <v>0</v>
      </c>
      <c r="D25" s="105"/>
      <c r="E25" s="105"/>
      <c r="F25" s="106">
        <v>0</v>
      </c>
    </row>
    <row r="26" s="96" customFormat="1" ht="12.95" customHeight="1" spans="1:6">
      <c r="A26" s="107" t="s">
        <v>1722</v>
      </c>
      <c r="B26" s="103">
        <v>0</v>
      </c>
      <c r="C26" s="104">
        <v>0</v>
      </c>
      <c r="D26" s="105"/>
      <c r="E26" s="105"/>
      <c r="F26" s="106">
        <v>0</v>
      </c>
    </row>
    <row r="27" s="96" customFormat="1" ht="12.95" customHeight="1" spans="1:6">
      <c r="A27" s="107" t="s">
        <v>1723</v>
      </c>
      <c r="B27" s="103">
        <v>0</v>
      </c>
      <c r="C27" s="104">
        <v>0</v>
      </c>
      <c r="D27" s="105"/>
      <c r="E27" s="105"/>
      <c r="F27" s="106">
        <v>0</v>
      </c>
    </row>
    <row r="28" s="96" customFormat="1" ht="12.95" customHeight="1" spans="1:6">
      <c r="A28" s="107" t="s">
        <v>1724</v>
      </c>
      <c r="B28" s="103">
        <v>91</v>
      </c>
      <c r="C28" s="104">
        <v>0</v>
      </c>
      <c r="D28" s="105">
        <v>0</v>
      </c>
      <c r="E28" s="105">
        <v>0</v>
      </c>
      <c r="F28" s="106">
        <v>91</v>
      </c>
    </row>
    <row r="29" s="96" customFormat="1" ht="12.95" customHeight="1" spans="1:6">
      <c r="A29" s="102" t="s">
        <v>1725</v>
      </c>
      <c r="B29" s="103">
        <v>0</v>
      </c>
      <c r="C29" s="104">
        <v>0</v>
      </c>
      <c r="D29" s="105"/>
      <c r="E29" s="105"/>
      <c r="F29" s="106">
        <v>0</v>
      </c>
    </row>
    <row r="30" s="96" customFormat="1" ht="12.95" customHeight="1" spans="1:6">
      <c r="A30" s="107" t="s">
        <v>1726</v>
      </c>
      <c r="B30" s="103">
        <v>0</v>
      </c>
      <c r="C30" s="104">
        <v>0</v>
      </c>
      <c r="D30" s="105"/>
      <c r="E30" s="105"/>
      <c r="F30" s="106">
        <v>0</v>
      </c>
    </row>
    <row r="31" s="96" customFormat="1" ht="12.95" customHeight="1" spans="1:6">
      <c r="A31" s="102" t="s">
        <v>1727</v>
      </c>
      <c r="B31" s="103">
        <v>0</v>
      </c>
      <c r="C31" s="104">
        <v>0</v>
      </c>
      <c r="D31" s="105"/>
      <c r="E31" s="105"/>
      <c r="F31" s="106">
        <v>0</v>
      </c>
    </row>
    <row r="32" s="96" customFormat="1" ht="12.95" customHeight="1" spans="1:6">
      <c r="A32" s="107" t="s">
        <v>1728</v>
      </c>
      <c r="B32" s="103">
        <v>0</v>
      </c>
      <c r="C32" s="104">
        <v>0</v>
      </c>
      <c r="D32" s="105"/>
      <c r="E32" s="105"/>
      <c r="F32" s="106">
        <v>0</v>
      </c>
    </row>
    <row r="33" s="96" customFormat="1" ht="12.95" customHeight="1" spans="1:6">
      <c r="A33" s="107" t="s">
        <v>1729</v>
      </c>
      <c r="B33" s="103">
        <v>0</v>
      </c>
      <c r="C33" s="104">
        <v>0</v>
      </c>
      <c r="D33" s="105"/>
      <c r="E33" s="105"/>
      <c r="F33" s="106">
        <v>0</v>
      </c>
    </row>
    <row r="34" s="96" customFormat="1" ht="12.95" customHeight="1" spans="1:6">
      <c r="A34" s="107" t="s">
        <v>1730</v>
      </c>
      <c r="B34" s="103">
        <v>0</v>
      </c>
      <c r="C34" s="104">
        <v>0</v>
      </c>
      <c r="D34" s="105"/>
      <c r="E34" s="105"/>
      <c r="F34" s="106">
        <v>0</v>
      </c>
    </row>
    <row r="35" s="96" customFormat="1" ht="12.95" customHeight="1" spans="1:6">
      <c r="A35" s="102" t="s">
        <v>1731</v>
      </c>
      <c r="B35" s="103">
        <v>0</v>
      </c>
      <c r="C35" s="104">
        <v>0</v>
      </c>
      <c r="D35" s="105"/>
      <c r="E35" s="105"/>
      <c r="F35" s="106">
        <v>0</v>
      </c>
    </row>
    <row r="36" s="96" customFormat="1" ht="12.95" customHeight="1" spans="1:6">
      <c r="A36" s="107" t="s">
        <v>1732</v>
      </c>
      <c r="B36" s="103">
        <v>0</v>
      </c>
      <c r="C36" s="104">
        <v>0</v>
      </c>
      <c r="D36" s="105"/>
      <c r="E36" s="105"/>
      <c r="F36" s="106">
        <v>0</v>
      </c>
    </row>
    <row r="37" s="96" customFormat="1" ht="12.95" customHeight="1" spans="1:6">
      <c r="A37" s="107"/>
      <c r="B37" s="108"/>
      <c r="C37" s="109"/>
      <c r="D37" s="110"/>
      <c r="E37" s="110"/>
      <c r="F37" s="109"/>
    </row>
    <row r="38" s="96" customFormat="1" ht="12.95" customHeight="1" spans="1:6">
      <c r="A38" s="102" t="s">
        <v>1705</v>
      </c>
      <c r="B38" s="103">
        <v>108</v>
      </c>
      <c r="C38" s="104">
        <v>10</v>
      </c>
      <c r="D38" s="105">
        <v>0.0925925925925926</v>
      </c>
      <c r="E38" s="105">
        <v>0.10989010989011</v>
      </c>
      <c r="F38" s="106">
        <v>91</v>
      </c>
    </row>
    <row r="39" s="96" customFormat="1" ht="12.95" customHeight="1" spans="1:6">
      <c r="A39" s="107"/>
      <c r="B39" s="109"/>
      <c r="C39" s="109"/>
      <c r="D39" s="111"/>
      <c r="E39" s="110"/>
      <c r="F39" s="109"/>
    </row>
    <row r="40" s="96" customFormat="1" ht="12.95" customHeight="1" spans="1:6">
      <c r="A40" s="102" t="s">
        <v>1733</v>
      </c>
      <c r="B40" s="112"/>
      <c r="C40" s="103">
        <v>0</v>
      </c>
      <c r="D40" s="113"/>
      <c r="E40" s="105"/>
      <c r="F40" s="106">
        <v>0</v>
      </c>
    </row>
    <row r="41" s="96" customFormat="1" ht="12.95" customHeight="1" spans="1:6">
      <c r="A41" s="102" t="s">
        <v>1734</v>
      </c>
      <c r="B41" s="112"/>
      <c r="C41" s="103">
        <v>0</v>
      </c>
      <c r="D41" s="113"/>
      <c r="E41" s="105"/>
      <c r="F41" s="106">
        <v>0</v>
      </c>
    </row>
    <row r="42" s="96" customFormat="1" ht="12.95" customHeight="1" spans="1:6">
      <c r="A42" s="102" t="s">
        <v>1735</v>
      </c>
      <c r="B42" s="112"/>
      <c r="C42" s="103">
        <v>133</v>
      </c>
      <c r="D42" s="113"/>
      <c r="E42" s="105">
        <v>3.325</v>
      </c>
      <c r="F42" s="106">
        <v>40</v>
      </c>
    </row>
    <row r="43" s="96" customFormat="1" ht="12.95" customHeight="1" spans="1:6">
      <c r="A43" s="102" t="s">
        <v>1736</v>
      </c>
      <c r="B43" s="112"/>
      <c r="C43" s="103">
        <v>0</v>
      </c>
      <c r="D43" s="113"/>
      <c r="E43" s="105"/>
      <c r="F43" s="106">
        <v>0</v>
      </c>
    </row>
    <row r="44" s="96" customFormat="1" ht="12.95" customHeight="1" spans="1:6">
      <c r="A44" s="102" t="s">
        <v>1737</v>
      </c>
      <c r="B44" s="112"/>
      <c r="C44" s="103">
        <v>0</v>
      </c>
      <c r="D44" s="113"/>
      <c r="E44" s="105"/>
      <c r="F44" s="106">
        <v>0</v>
      </c>
    </row>
    <row r="45" s="96" customFormat="1" ht="12.95" customHeight="1" spans="1:6">
      <c r="A45" s="102" t="s">
        <v>1738</v>
      </c>
      <c r="B45" s="112"/>
      <c r="C45" s="103">
        <v>0</v>
      </c>
      <c r="D45" s="113"/>
      <c r="E45" s="105"/>
      <c r="F45" s="106">
        <v>0</v>
      </c>
    </row>
    <row r="46" s="96" customFormat="1" ht="12.95" customHeight="1" spans="1:6">
      <c r="A46" s="114"/>
      <c r="B46" s="109"/>
      <c r="C46" s="108"/>
      <c r="D46" s="109"/>
      <c r="E46" s="110"/>
      <c r="F46" s="108"/>
    </row>
    <row r="47" s="96" customFormat="1" ht="12.95" customHeight="1" spans="1:6">
      <c r="A47" s="102" t="s">
        <v>200</v>
      </c>
      <c r="B47" s="112"/>
      <c r="C47" s="103">
        <v>143</v>
      </c>
      <c r="D47" s="113"/>
      <c r="E47" s="105">
        <v>1.09160305343511</v>
      </c>
      <c r="F47" s="106">
        <v>131</v>
      </c>
    </row>
    <row r="48" s="96" customFormat="1"/>
  </sheetData>
  <mergeCells count="3">
    <mergeCell ref="A2:F2"/>
    <mergeCell ref="A3:F3"/>
    <mergeCell ref="A4:F4"/>
  </mergeCells>
  <pageMargins left="0.699305555555556" right="0.699305555555556"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E17"/>
  <sheetViews>
    <sheetView workbookViewId="0">
      <selection activeCell="B4" sqref="B4:B34"/>
    </sheetView>
  </sheetViews>
  <sheetFormatPr defaultColWidth="9" defaultRowHeight="13.5" outlineLevelCol="4"/>
  <cols>
    <col min="1" max="1" width="33" style="92" customWidth="1"/>
    <col min="2" max="5" width="13.25" style="92" customWidth="1"/>
    <col min="6" max="16384" width="9" style="92"/>
  </cols>
  <sheetData>
    <row r="1" spans="1:1">
      <c r="A1" t="s">
        <v>1743</v>
      </c>
    </row>
    <row r="2" ht="66.75" customHeight="1" spans="1:5">
      <c r="A2" s="54" t="s">
        <v>1744</v>
      </c>
      <c r="B2" s="54"/>
      <c r="C2" s="54"/>
      <c r="D2" s="54"/>
      <c r="E2" s="54"/>
    </row>
    <row r="3" ht="14.25" spans="1:5">
      <c r="A3" s="55"/>
      <c r="B3" s="76"/>
      <c r="C3" s="52"/>
      <c r="D3" s="77"/>
      <c r="E3" s="77" t="s">
        <v>44</v>
      </c>
    </row>
    <row r="4" ht="48" customHeight="1" spans="1:5">
      <c r="A4" s="57" t="s">
        <v>45</v>
      </c>
      <c r="B4" s="58" t="s">
        <v>46</v>
      </c>
      <c r="C4" s="59" t="s">
        <v>47</v>
      </c>
      <c r="D4" s="60" t="s">
        <v>48</v>
      </c>
      <c r="E4" s="60" t="s">
        <v>49</v>
      </c>
    </row>
    <row r="5" ht="20.1" customHeight="1" spans="1:5">
      <c r="A5" s="65" t="s">
        <v>1745</v>
      </c>
      <c r="B5" s="78">
        <v>206099</v>
      </c>
      <c r="C5" s="78">
        <v>242986</v>
      </c>
      <c r="D5" s="64">
        <f t="shared" ref="D5:D17" si="0">C5/B5</f>
        <v>1.17897709353272</v>
      </c>
      <c r="E5" s="64">
        <v>1.25930148792711</v>
      </c>
    </row>
    <row r="6" ht="20.1" customHeight="1" spans="1:5">
      <c r="A6" s="65" t="s">
        <v>1746</v>
      </c>
      <c r="B6" s="78">
        <v>151131</v>
      </c>
      <c r="C6" s="78">
        <v>160863</v>
      </c>
      <c r="D6" s="64">
        <f t="shared" si="0"/>
        <v>1.06439446572841</v>
      </c>
      <c r="E6" s="64">
        <v>0.645947942851177</v>
      </c>
    </row>
    <row r="7" ht="20.1" customHeight="1" spans="1:5">
      <c r="A7" s="65" t="s">
        <v>1747</v>
      </c>
      <c r="B7" s="78">
        <v>12607</v>
      </c>
      <c r="C7" s="78">
        <v>13367</v>
      </c>
      <c r="D7" s="64">
        <f t="shared" si="0"/>
        <v>1.06028396922345</v>
      </c>
      <c r="E7" s="64">
        <v>1.21639821639822</v>
      </c>
    </row>
    <row r="8" ht="20.1" customHeight="1" spans="1:5">
      <c r="A8" s="65" t="s">
        <v>1748</v>
      </c>
      <c r="B8" s="78">
        <v>131481</v>
      </c>
      <c r="C8" s="78">
        <v>140837</v>
      </c>
      <c r="D8" s="64">
        <f t="shared" si="0"/>
        <v>1.07115857043984</v>
      </c>
      <c r="E8" s="64">
        <v>1.15661057593601</v>
      </c>
    </row>
    <row r="9" ht="20.1" customHeight="1" spans="1:5">
      <c r="A9" s="65" t="s">
        <v>1749</v>
      </c>
      <c r="B9" s="78">
        <v>11313</v>
      </c>
      <c r="C9" s="78">
        <v>10955</v>
      </c>
      <c r="D9" s="64">
        <f t="shared" si="0"/>
        <v>0.968354989834703</v>
      </c>
      <c r="E9" s="64">
        <v>0.908299477655252</v>
      </c>
    </row>
    <row r="10" ht="20.1" customHeight="1" spans="1:5">
      <c r="A10" s="65" t="s">
        <v>1750</v>
      </c>
      <c r="B10" s="78">
        <v>10134</v>
      </c>
      <c r="C10" s="78">
        <v>12037</v>
      </c>
      <c r="D10" s="64">
        <f t="shared" si="0"/>
        <v>1.18778369844089</v>
      </c>
      <c r="E10" s="64">
        <v>1.5203991410888</v>
      </c>
    </row>
    <row r="11" ht="20.1" customHeight="1" spans="1:5">
      <c r="A11" s="65" t="s">
        <v>1751</v>
      </c>
      <c r="B11" s="78">
        <v>52304</v>
      </c>
      <c r="C11" s="78">
        <v>54150</v>
      </c>
      <c r="D11" s="64">
        <f t="shared" si="0"/>
        <v>1.03529366778831</v>
      </c>
      <c r="E11" s="64">
        <v>1.12288487060385</v>
      </c>
    </row>
    <row r="12" ht="20.1" customHeight="1" spans="1:5">
      <c r="A12" s="65" t="s">
        <v>1752</v>
      </c>
      <c r="B12" s="93">
        <v>132337</v>
      </c>
      <c r="C12" s="88">
        <v>133808</v>
      </c>
      <c r="D12" s="64">
        <f t="shared" si="0"/>
        <v>1.0111155610298</v>
      </c>
      <c r="E12" s="64">
        <v>0.9206993594022</v>
      </c>
    </row>
    <row r="13" ht="20.1" customHeight="1" spans="1:5">
      <c r="A13" s="70" t="s">
        <v>1753</v>
      </c>
      <c r="B13" s="73">
        <v>707406</v>
      </c>
      <c r="C13" s="73">
        <v>769003</v>
      </c>
      <c r="D13" s="64">
        <f t="shared" si="0"/>
        <v>1.08707446643088</v>
      </c>
      <c r="E13" s="64">
        <v>0.975547966580318</v>
      </c>
    </row>
    <row r="14" ht="20.1" customHeight="1" spans="1:5">
      <c r="A14" s="83" t="s">
        <v>1754</v>
      </c>
      <c r="B14" s="90">
        <v>200320</v>
      </c>
      <c r="C14" s="90">
        <v>213118</v>
      </c>
      <c r="D14" s="64">
        <f t="shared" si="0"/>
        <v>1.06388777955272</v>
      </c>
      <c r="E14" s="64">
        <v>0.969996813982067</v>
      </c>
    </row>
    <row r="15" ht="20.1" customHeight="1" spans="1:5">
      <c r="A15" s="65" t="s">
        <v>1755</v>
      </c>
      <c r="B15" s="74">
        <v>107251</v>
      </c>
      <c r="C15" s="94">
        <v>113631</v>
      </c>
      <c r="D15" s="64">
        <f t="shared" si="0"/>
        <v>1.05948662483333</v>
      </c>
      <c r="E15" s="64">
        <v>1.07876848880703</v>
      </c>
    </row>
    <row r="16" ht="20.1" customHeight="1" spans="1:5">
      <c r="A16" s="61" t="s">
        <v>1756</v>
      </c>
      <c r="B16" s="74">
        <v>93069</v>
      </c>
      <c r="C16" s="95">
        <v>99487</v>
      </c>
      <c r="D16" s="64">
        <f t="shared" si="0"/>
        <v>1.06895958912205</v>
      </c>
      <c r="E16" s="64">
        <v>0.869824088969714</v>
      </c>
    </row>
    <row r="17" ht="20.1" customHeight="1" spans="1:5">
      <c r="A17" s="75" t="s">
        <v>1757</v>
      </c>
      <c r="B17" s="90">
        <v>907726</v>
      </c>
      <c r="C17" s="90">
        <v>982121</v>
      </c>
      <c r="D17" s="64">
        <f t="shared" si="0"/>
        <v>1.08195755106717</v>
      </c>
      <c r="E17" s="64">
        <v>0.974337988150653</v>
      </c>
    </row>
  </sheetData>
  <mergeCells count="1">
    <mergeCell ref="A2:E2"/>
  </mergeCells>
  <conditionalFormatting sqref="D11">
    <cfRule type="cellIs" dxfId="0" priority="4" stopIfTrue="1" operator="lessThan">
      <formula>0</formula>
    </cfRule>
  </conditionalFormatting>
  <conditionalFormatting sqref="D15">
    <cfRule type="cellIs" dxfId="1" priority="3" stopIfTrue="1" operator="lessThan">
      <formula>0</formula>
    </cfRule>
  </conditionalFormatting>
  <conditionalFormatting sqref="A14:A16 A5:A12">
    <cfRule type="expression" dxfId="2" priority="5" stopIfTrue="1">
      <formula>"len($A:$A)=3"</formula>
    </cfRule>
    <cfRule type="expression" dxfId="3" priority="2" stopIfTrue="1">
      <formula>"len($A:$A)=3"</formula>
    </cfRule>
  </conditionalFormatting>
  <conditionalFormatting sqref="D5:E10 E11 D12:E14 E15 D16:E17">
    <cfRule type="cellIs" dxfId="4" priority="1" stopIfTrue="1" operator="lessThan">
      <formula>0</formula>
    </cfRule>
  </conditionalFormatting>
  <conditionalFormatting sqref="D5:E17">
    <cfRule type="cellIs" dxfId="5" priority="6" stopIfTrue="1" operator="lessThan">
      <formula>0</formula>
    </cfRule>
  </conditionalFormatting>
  <pageMargins left="0.699305555555556" right="0.699305555555556"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E17"/>
  <sheetViews>
    <sheetView workbookViewId="0">
      <selection activeCell="B4" sqref="B4:B34"/>
    </sheetView>
  </sheetViews>
  <sheetFormatPr defaultColWidth="9" defaultRowHeight="14.25" outlineLevelCol="4"/>
  <cols>
    <col min="1" max="1" width="36.125" style="52" customWidth="1"/>
    <col min="2" max="3" width="13.125" style="52" customWidth="1"/>
    <col min="4" max="5" width="13.125" style="53" customWidth="1"/>
    <col min="6" max="6" width="10.375" style="52" customWidth="1"/>
    <col min="7" max="13" width="9" style="52"/>
    <col min="14" max="14" width="12.75" style="52" customWidth="1"/>
    <col min="15" max="16384" width="9" style="52"/>
  </cols>
  <sheetData>
    <row r="1" spans="1:1">
      <c r="A1" s="52" t="s">
        <v>1758</v>
      </c>
    </row>
    <row r="2" ht="20.25" spans="1:5">
      <c r="A2" s="54" t="s">
        <v>1759</v>
      </c>
      <c r="B2" s="54"/>
      <c r="C2" s="54"/>
      <c r="D2" s="54"/>
      <c r="E2" s="54"/>
    </row>
    <row r="3" spans="1:5">
      <c r="A3" s="55"/>
      <c r="C3" s="56"/>
      <c r="D3" s="56"/>
      <c r="E3" s="56" t="s">
        <v>44</v>
      </c>
    </row>
    <row r="4" s="50" customFormat="1" ht="48.75" customHeight="1" spans="1:5">
      <c r="A4" s="57" t="s">
        <v>45</v>
      </c>
      <c r="B4" s="58" t="s">
        <v>46</v>
      </c>
      <c r="C4" s="59" t="s">
        <v>47</v>
      </c>
      <c r="D4" s="60" t="s">
        <v>48</v>
      </c>
      <c r="E4" s="60" t="s">
        <v>49</v>
      </c>
    </row>
    <row r="5" ht="20.1" customHeight="1" spans="1:5">
      <c r="A5" s="61" t="s">
        <v>1760</v>
      </c>
      <c r="B5" s="86">
        <v>149029</v>
      </c>
      <c r="C5" s="78">
        <v>152184</v>
      </c>
      <c r="D5" s="64">
        <f t="shared" ref="D5:D17" si="0">C5/B5</f>
        <v>1.0211703762355</v>
      </c>
      <c r="E5" s="64">
        <v>1.10112294512619</v>
      </c>
    </row>
    <row r="6" ht="20.1" customHeight="1" spans="1:5">
      <c r="A6" s="65" t="s">
        <v>1761</v>
      </c>
      <c r="B6" s="86">
        <v>137453</v>
      </c>
      <c r="C6" s="78">
        <v>137236</v>
      </c>
      <c r="D6" s="64">
        <f t="shared" si="0"/>
        <v>0.998421278546121</v>
      </c>
      <c r="E6" s="64">
        <v>0.540422616187948</v>
      </c>
    </row>
    <row r="7" ht="20.1" customHeight="1" spans="1:5">
      <c r="A7" s="61" t="s">
        <v>1762</v>
      </c>
      <c r="B7" s="87">
        <v>7048</v>
      </c>
      <c r="C7" s="78">
        <v>5957</v>
      </c>
      <c r="D7" s="64">
        <f t="shared" si="0"/>
        <v>0.845204313280363</v>
      </c>
      <c r="E7" s="64">
        <v>0.831170643225897</v>
      </c>
    </row>
    <row r="8" ht="20.1" customHeight="1" spans="1:5">
      <c r="A8" s="61" t="s">
        <v>1763</v>
      </c>
      <c r="B8" s="86">
        <v>114174</v>
      </c>
      <c r="C8" s="78">
        <v>121129</v>
      </c>
      <c r="D8" s="64">
        <f t="shared" si="0"/>
        <v>1.0609157951898</v>
      </c>
      <c r="E8" s="64">
        <v>1.13787434712359</v>
      </c>
    </row>
    <row r="9" ht="20.1" customHeight="1" spans="1:5">
      <c r="A9" s="61" t="s">
        <v>1764</v>
      </c>
      <c r="B9" s="86">
        <v>8688</v>
      </c>
      <c r="C9" s="78">
        <v>8447</v>
      </c>
      <c r="D9" s="64">
        <f t="shared" si="0"/>
        <v>0.9722605893186</v>
      </c>
      <c r="E9" s="64">
        <v>1.03797001720324</v>
      </c>
    </row>
    <row r="10" ht="20.1" customHeight="1" spans="1:5">
      <c r="A10" s="61" t="s">
        <v>1765</v>
      </c>
      <c r="B10" s="86">
        <v>11495</v>
      </c>
      <c r="C10" s="78">
        <v>10651</v>
      </c>
      <c r="D10" s="64">
        <f t="shared" si="0"/>
        <v>0.926576772509787</v>
      </c>
      <c r="E10" s="64">
        <v>0.938166123491588</v>
      </c>
    </row>
    <row r="11" ht="20.1" customHeight="1" spans="1:5">
      <c r="A11" s="65" t="s">
        <v>1766</v>
      </c>
      <c r="B11" s="86">
        <v>35507</v>
      </c>
      <c r="C11" s="78">
        <v>40879</v>
      </c>
      <c r="D11" s="64">
        <f t="shared" si="0"/>
        <v>1.15129411102036</v>
      </c>
      <c r="E11" s="64">
        <v>1.25314981147114</v>
      </c>
    </row>
    <row r="12" ht="20.1" customHeight="1" spans="1:5">
      <c r="A12" s="65" t="s">
        <v>1767</v>
      </c>
      <c r="B12" s="78">
        <v>111810</v>
      </c>
      <c r="C12" s="88">
        <v>135236</v>
      </c>
      <c r="D12" s="64">
        <f t="shared" si="0"/>
        <v>1.20951614345765</v>
      </c>
      <c r="E12" s="64">
        <v>1.19200021154134</v>
      </c>
    </row>
    <row r="13" s="51" customFormat="1" ht="20.1" customHeight="1" spans="1:5">
      <c r="A13" s="70" t="s">
        <v>1768</v>
      </c>
      <c r="B13" s="89">
        <v>575204</v>
      </c>
      <c r="C13" s="73">
        <v>611719</v>
      </c>
      <c r="D13" s="64">
        <f t="shared" si="0"/>
        <v>1.0634818255784</v>
      </c>
      <c r="E13" s="64">
        <v>0.911199194439728</v>
      </c>
    </row>
    <row r="14" ht="20.1" customHeight="1" spans="1:5">
      <c r="A14" s="72" t="s">
        <v>1769</v>
      </c>
      <c r="B14" s="90">
        <v>202096</v>
      </c>
      <c r="C14" s="90">
        <v>215239</v>
      </c>
      <c r="D14" s="64">
        <f t="shared" si="0"/>
        <v>1.06503344944977</v>
      </c>
      <c r="E14" s="64">
        <v>0.970944604835799</v>
      </c>
    </row>
    <row r="15" ht="20.1" customHeight="1" spans="1:5">
      <c r="A15" s="61" t="s">
        <v>1770</v>
      </c>
      <c r="B15" s="74">
        <v>107251</v>
      </c>
      <c r="C15" s="91">
        <v>113631</v>
      </c>
      <c r="D15" s="64">
        <f t="shared" si="0"/>
        <v>1.05948662483333</v>
      </c>
      <c r="E15" s="64">
        <v>1.07876848880703</v>
      </c>
    </row>
    <row r="16" ht="20.1" customHeight="1" spans="1:5">
      <c r="A16" s="61" t="s">
        <v>1771</v>
      </c>
      <c r="B16" s="74">
        <v>94845</v>
      </c>
      <c r="C16" s="91">
        <v>101608</v>
      </c>
      <c r="D16" s="64">
        <f t="shared" si="0"/>
        <v>1.07130581475038</v>
      </c>
      <c r="E16" s="64">
        <v>0.873326113489076</v>
      </c>
    </row>
    <row r="17" s="51" customFormat="1" ht="20.1" customHeight="1" spans="1:5">
      <c r="A17" s="75" t="s">
        <v>1772</v>
      </c>
      <c r="B17" s="90">
        <v>777300</v>
      </c>
      <c r="C17" s="90">
        <v>826958</v>
      </c>
      <c r="D17" s="64">
        <f t="shared" si="0"/>
        <v>1.06388524379262</v>
      </c>
      <c r="E17" s="64">
        <v>0.926030275001288</v>
      </c>
    </row>
  </sheetData>
  <mergeCells count="1">
    <mergeCell ref="A2:E2"/>
  </mergeCells>
  <conditionalFormatting sqref="A6">
    <cfRule type="expression" dxfId="6" priority="5" stopIfTrue="1">
      <formula>"len($A:$A)=3"</formula>
    </cfRule>
    <cfRule type="expression" dxfId="7" priority="4" stopIfTrue="1">
      <formula>"len($A:$A)=3"</formula>
    </cfRule>
  </conditionalFormatting>
  <conditionalFormatting sqref="A11:A12">
    <cfRule type="expression" dxfId="8" priority="6" stopIfTrue="1">
      <formula>"len($A:$A)=3"</formula>
    </cfRule>
    <cfRule type="expression" dxfId="9" priority="3" stopIfTrue="1">
      <formula>"len($A:$A)=3"</formula>
    </cfRule>
  </conditionalFormatting>
  <conditionalFormatting sqref="D5:D17">
    <cfRule type="cellIs" dxfId="10" priority="2" stopIfTrue="1" operator="lessThan">
      <formula>0</formula>
    </cfRule>
  </conditionalFormatting>
  <conditionalFormatting sqref="E5:E17">
    <cfRule type="cellIs" dxfId="11" priority="1" stopIfTrue="1" operator="lessThan">
      <formula>0</formula>
    </cfRule>
  </conditionalFormatting>
  <conditionalFormatting sqref="D5:E17">
    <cfRule type="cellIs" dxfId="12" priority="7" stopIfTrue="1" operator="lessThan">
      <formula>0</formula>
    </cfRule>
  </conditionalFormatting>
  <pageMargins left="0.699305555555556" right="0.699305555555556"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E22"/>
  <sheetViews>
    <sheetView workbookViewId="0">
      <selection activeCell="B4" sqref="B4:B34"/>
    </sheetView>
  </sheetViews>
  <sheetFormatPr defaultColWidth="9" defaultRowHeight="14.25" outlineLevelCol="4"/>
  <cols>
    <col min="1" max="1" width="35.75" style="52" customWidth="1"/>
    <col min="2" max="2" width="14.125" style="52" customWidth="1"/>
    <col min="3" max="3" width="13.125" style="52" customWidth="1"/>
    <col min="4" max="5" width="12.125" style="53" customWidth="1"/>
    <col min="6" max="6" width="10.375" style="52" customWidth="1"/>
    <col min="7" max="13" width="9" style="52"/>
    <col min="14" max="14" width="12.75" style="52" customWidth="1"/>
    <col min="15" max="16384" width="9" style="52"/>
  </cols>
  <sheetData>
    <row r="1" spans="1:1">
      <c r="A1" s="52" t="s">
        <v>1773</v>
      </c>
    </row>
    <row r="2" ht="20.25" spans="1:5">
      <c r="A2" s="54" t="s">
        <v>1774</v>
      </c>
      <c r="B2" s="54"/>
      <c r="C2" s="54"/>
      <c r="D2" s="54"/>
      <c r="E2" s="54"/>
    </row>
    <row r="3" spans="1:5">
      <c r="A3" s="55"/>
      <c r="B3" s="76"/>
      <c r="D3" s="77"/>
      <c r="E3" s="77" t="s">
        <v>44</v>
      </c>
    </row>
    <row r="4" s="50" customFormat="1" ht="48.75" customHeight="1" spans="1:5">
      <c r="A4" s="57" t="s">
        <v>45</v>
      </c>
      <c r="B4" s="58" t="s">
        <v>46</v>
      </c>
      <c r="C4" s="59" t="s">
        <v>47</v>
      </c>
      <c r="D4" s="60" t="s">
        <v>48</v>
      </c>
      <c r="E4" s="60" t="s">
        <v>49</v>
      </c>
    </row>
    <row r="5" ht="20.1" customHeight="1" spans="1:5">
      <c r="A5" s="65" t="s">
        <v>1745</v>
      </c>
      <c r="B5" s="63">
        <v>83345</v>
      </c>
      <c r="C5" s="63">
        <v>93139</v>
      </c>
      <c r="D5" s="64">
        <f t="shared" ref="D5:D17" si="0">C5/B5</f>
        <v>1.11751154838323</v>
      </c>
      <c r="E5" s="64">
        <v>1.39877752080017</v>
      </c>
    </row>
    <row r="6" ht="20.1" customHeight="1" spans="1:5">
      <c r="A6" s="65" t="s">
        <v>1746</v>
      </c>
      <c r="B6" s="78">
        <v>27124</v>
      </c>
      <c r="C6" s="78">
        <v>30188</v>
      </c>
      <c r="D6" s="64">
        <f t="shared" si="0"/>
        <v>1.11296268986875</v>
      </c>
      <c r="E6" s="64">
        <v>0.610524612708814</v>
      </c>
    </row>
    <row r="7" ht="20.1" customHeight="1" spans="1:5">
      <c r="A7" s="65" t="s">
        <v>1747</v>
      </c>
      <c r="B7" s="63">
        <v>3787</v>
      </c>
      <c r="C7" s="79">
        <v>3946</v>
      </c>
      <c r="D7" s="64">
        <f t="shared" si="0"/>
        <v>1.04198574069184</v>
      </c>
      <c r="E7" s="64">
        <v>1.59951357924605</v>
      </c>
    </row>
    <row r="8" ht="20.1" customHeight="1" spans="1:5">
      <c r="A8" s="65" t="s">
        <v>1748</v>
      </c>
      <c r="B8" s="63">
        <v>43225</v>
      </c>
      <c r="C8" s="63">
        <v>46914</v>
      </c>
      <c r="D8" s="64">
        <f t="shared" si="0"/>
        <v>1.08534412955466</v>
      </c>
      <c r="E8" s="64">
        <v>1.21759667791331</v>
      </c>
    </row>
    <row r="9" ht="20.1" customHeight="1" spans="1:5">
      <c r="A9" s="65" t="s">
        <v>1749</v>
      </c>
      <c r="B9" s="63">
        <v>2304</v>
      </c>
      <c r="C9" s="80">
        <v>2777</v>
      </c>
      <c r="D9" s="64">
        <f t="shared" si="0"/>
        <v>1.20529513888889</v>
      </c>
      <c r="E9" s="64">
        <v>0.933131720430108</v>
      </c>
    </row>
    <row r="10" ht="20.1" customHeight="1" spans="1:5">
      <c r="A10" s="65" t="s">
        <v>1750</v>
      </c>
      <c r="B10" s="62">
        <v>3271</v>
      </c>
      <c r="C10" s="63">
        <v>4539</v>
      </c>
      <c r="D10" s="64">
        <f t="shared" si="0"/>
        <v>1.38764903699175</v>
      </c>
      <c r="E10" s="64">
        <v>1.43548387096774</v>
      </c>
    </row>
    <row r="11" ht="20.1" customHeight="1" spans="1:5">
      <c r="A11" s="65" t="s">
        <v>1751</v>
      </c>
      <c r="B11" s="69"/>
      <c r="C11" s="81"/>
      <c r="D11" s="64"/>
      <c r="E11" s="64"/>
    </row>
    <row r="12" ht="20.1" customHeight="1" spans="1:5">
      <c r="A12" s="82" t="s">
        <v>1752</v>
      </c>
      <c r="B12" s="69">
        <v>85453</v>
      </c>
      <c r="C12" s="69">
        <v>87078</v>
      </c>
      <c r="D12" s="64">
        <f t="shared" si="0"/>
        <v>1.01901630135864</v>
      </c>
      <c r="E12" s="64">
        <v>0.819665650062126</v>
      </c>
    </row>
    <row r="13" s="51" customFormat="1" ht="20.1" customHeight="1" spans="1:5">
      <c r="A13" s="70" t="s">
        <v>1753</v>
      </c>
      <c r="B13" s="73">
        <v>248509</v>
      </c>
      <c r="C13" s="73">
        <v>268581</v>
      </c>
      <c r="D13" s="64">
        <f t="shared" si="0"/>
        <v>1.08076971055374</v>
      </c>
      <c r="E13" s="64">
        <v>0.996948809033307</v>
      </c>
    </row>
    <row r="14" ht="20.1" customHeight="1" spans="1:5">
      <c r="A14" s="83" t="s">
        <v>1754</v>
      </c>
      <c r="B14" s="73">
        <v>68904</v>
      </c>
      <c r="C14" s="73">
        <v>99488</v>
      </c>
      <c r="D14" s="64">
        <f t="shared" si="0"/>
        <v>1.44386392662255</v>
      </c>
      <c r="E14" s="64">
        <v>0.86983283206267</v>
      </c>
    </row>
    <row r="15" ht="20.1" customHeight="1" spans="1:5">
      <c r="A15" s="65" t="s">
        <v>1755</v>
      </c>
      <c r="B15" s="67"/>
      <c r="C15" s="67"/>
      <c r="D15" s="64"/>
      <c r="E15" s="64"/>
    </row>
    <row r="16" ht="20.1" customHeight="1" spans="1:5">
      <c r="A16" s="61" t="s">
        <v>1756</v>
      </c>
      <c r="B16" s="67">
        <v>68904</v>
      </c>
      <c r="C16" s="67">
        <v>99488</v>
      </c>
      <c r="D16" s="64">
        <f t="shared" si="0"/>
        <v>1.44386392662255</v>
      </c>
      <c r="E16" s="64">
        <v>0.86983283206267</v>
      </c>
    </row>
    <row r="17" s="51" customFormat="1" ht="20.1" customHeight="1" spans="1:5">
      <c r="A17" s="75" t="s">
        <v>1757</v>
      </c>
      <c r="B17" s="73">
        <v>317413</v>
      </c>
      <c r="C17" s="73">
        <v>368069</v>
      </c>
      <c r="D17" s="64">
        <f t="shared" si="0"/>
        <v>1.15959018691736</v>
      </c>
      <c r="E17" s="64">
        <v>0.959064982711404</v>
      </c>
    </row>
    <row r="18" spans="2:2">
      <c r="B18" s="84"/>
    </row>
    <row r="19" spans="2:2">
      <c r="B19" s="84"/>
    </row>
    <row r="20" spans="2:2">
      <c r="B20" s="84"/>
    </row>
    <row r="21" spans="2:5">
      <c r="B21" s="84"/>
      <c r="D21" s="85"/>
      <c r="E21" s="85"/>
    </row>
    <row r="22" spans="2:2">
      <c r="B22" s="84"/>
    </row>
  </sheetData>
  <mergeCells count="1">
    <mergeCell ref="A2:E2"/>
  </mergeCells>
  <conditionalFormatting sqref="A14:A16 A5:A12">
    <cfRule type="expression" dxfId="13" priority="3" stopIfTrue="1">
      <formula>"len($A:$A)=3"</formula>
    </cfRule>
    <cfRule type="expression" dxfId="14" priority="2" stopIfTrue="1">
      <formula>"len($A:$A)=3"</formula>
    </cfRule>
  </conditionalFormatting>
  <conditionalFormatting sqref="D5:E17">
    <cfRule type="cellIs" dxfId="15" priority="1" stopIfTrue="1" operator="lessThan">
      <formula>0</formula>
    </cfRule>
    <cfRule type="cellIs" dxfId="16" priority="4" stopIfTrue="1" operator="lessThan">
      <formula>0</formula>
    </cfRule>
  </conditionalFormatting>
  <pageMargins left="0.699305555555556" right="0.699305555555556" top="0.75" bottom="0.75"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E18"/>
  <sheetViews>
    <sheetView workbookViewId="0">
      <selection activeCell="B4" sqref="B4:B34"/>
    </sheetView>
  </sheetViews>
  <sheetFormatPr defaultColWidth="9" defaultRowHeight="14.25" outlineLevelCol="4"/>
  <cols>
    <col min="1" max="1" width="38.75" style="52" customWidth="1"/>
    <col min="2" max="2" width="12.5" style="52" customWidth="1"/>
    <col min="3" max="3" width="11.75" style="52" customWidth="1"/>
    <col min="4" max="4" width="12.125" style="53" customWidth="1"/>
    <col min="5" max="5" width="13.625" style="53" customWidth="1"/>
    <col min="6" max="6" width="10.375" style="52" customWidth="1"/>
    <col min="7" max="13" width="9" style="52"/>
    <col min="14" max="14" width="12.75" style="52" customWidth="1"/>
    <col min="15" max="16384" width="9" style="52"/>
  </cols>
  <sheetData>
    <row r="1" spans="1:1">
      <c r="A1" s="52" t="s">
        <v>1775</v>
      </c>
    </row>
    <row r="2" ht="20.25" spans="1:5">
      <c r="A2" s="54" t="s">
        <v>1776</v>
      </c>
      <c r="B2" s="54"/>
      <c r="C2" s="54"/>
      <c r="D2" s="54"/>
      <c r="E2" s="54"/>
    </row>
    <row r="3" spans="1:5">
      <c r="A3" s="55"/>
      <c r="C3" s="56"/>
      <c r="D3" s="56"/>
      <c r="E3" s="56" t="s">
        <v>44</v>
      </c>
    </row>
    <row r="4" s="50" customFormat="1" ht="57" customHeight="1" spans="1:5">
      <c r="A4" s="57" t="s">
        <v>45</v>
      </c>
      <c r="B4" s="58" t="s">
        <v>46</v>
      </c>
      <c r="C4" s="59" t="s">
        <v>47</v>
      </c>
      <c r="D4" s="60" t="s">
        <v>48</v>
      </c>
      <c r="E4" s="60" t="s">
        <v>49</v>
      </c>
    </row>
    <row r="5" ht="20.1" customHeight="1" spans="1:5">
      <c r="A5" s="61" t="s">
        <v>1760</v>
      </c>
      <c r="B5" s="62">
        <v>25682</v>
      </c>
      <c r="C5" s="63">
        <v>27330</v>
      </c>
      <c r="D5" s="64">
        <f>C5/B5</f>
        <v>1.06416945720738</v>
      </c>
      <c r="E5" s="64">
        <v>1.13870255406025</v>
      </c>
    </row>
    <row r="6" ht="20.1" customHeight="1" spans="1:5">
      <c r="A6" s="65" t="s">
        <v>1761</v>
      </c>
      <c r="B6" s="66">
        <v>26678</v>
      </c>
      <c r="C6" s="63">
        <v>26716</v>
      </c>
      <c r="D6" s="64">
        <f t="shared" ref="D6:D17" si="0">C6/B6</f>
        <v>1.00142439463228</v>
      </c>
      <c r="E6" s="64">
        <v>0.550958960610435</v>
      </c>
    </row>
    <row r="7" ht="20.1" customHeight="1" spans="1:5">
      <c r="A7" s="61" t="s">
        <v>1762</v>
      </c>
      <c r="B7" s="67">
        <v>56</v>
      </c>
      <c r="C7" s="63">
        <v>55</v>
      </c>
      <c r="D7" s="64">
        <f t="shared" si="0"/>
        <v>0.982142857142857</v>
      </c>
      <c r="E7" s="64">
        <v>1.19565217391304</v>
      </c>
    </row>
    <row r="8" ht="20.1" customHeight="1" spans="1:5">
      <c r="A8" s="61" t="s">
        <v>1763</v>
      </c>
      <c r="B8" s="63">
        <v>46935</v>
      </c>
      <c r="C8" s="63">
        <v>45922</v>
      </c>
      <c r="D8" s="64">
        <f t="shared" si="0"/>
        <v>0.978416959625013</v>
      </c>
      <c r="E8" s="64">
        <v>1.1221562446546</v>
      </c>
    </row>
    <row r="9" ht="20.1" customHeight="1" spans="1:5">
      <c r="A9" s="61" t="s">
        <v>1764</v>
      </c>
      <c r="B9" s="63">
        <v>666</v>
      </c>
      <c r="C9" s="63">
        <v>933</v>
      </c>
      <c r="D9" s="64">
        <f t="shared" si="0"/>
        <v>1.4009009009009</v>
      </c>
      <c r="E9" s="64">
        <v>1.60585197934596</v>
      </c>
    </row>
    <row r="10" ht="20.1" customHeight="1" spans="1:5">
      <c r="A10" s="61" t="s">
        <v>1765</v>
      </c>
      <c r="B10" s="68">
        <v>3260</v>
      </c>
      <c r="C10" s="63">
        <v>3787</v>
      </c>
      <c r="D10" s="64">
        <f t="shared" si="0"/>
        <v>1.16165644171779</v>
      </c>
      <c r="E10" s="64">
        <v>1.02130528586839</v>
      </c>
    </row>
    <row r="11" ht="20.1" customHeight="1" spans="1:5">
      <c r="A11" s="65" t="s">
        <v>1766</v>
      </c>
      <c r="B11" s="67"/>
      <c r="C11" s="63"/>
      <c r="D11" s="64"/>
      <c r="E11" s="64"/>
    </row>
    <row r="12" ht="20.1" customHeight="1" spans="1:5">
      <c r="A12" s="65" t="s">
        <v>1767</v>
      </c>
      <c r="B12" s="67">
        <v>35305</v>
      </c>
      <c r="C12" s="69">
        <v>48139</v>
      </c>
      <c r="D12" s="64">
        <f t="shared" si="0"/>
        <v>1.36351791530945</v>
      </c>
      <c r="E12" s="64">
        <v>1.44388122375525</v>
      </c>
    </row>
    <row r="13" s="51" customFormat="1" ht="20.1" customHeight="1" spans="1:5">
      <c r="A13" s="70" t="s">
        <v>1768</v>
      </c>
      <c r="B13" s="69">
        <v>138582</v>
      </c>
      <c r="C13" s="71">
        <v>152882</v>
      </c>
      <c r="D13" s="64">
        <f t="shared" si="0"/>
        <v>1.10318800421411</v>
      </c>
      <c r="E13" s="64">
        <v>1.01186717762378</v>
      </c>
    </row>
    <row r="14" ht="20.1" customHeight="1" spans="1:5">
      <c r="A14" s="72" t="s">
        <v>1769</v>
      </c>
      <c r="B14" s="73">
        <v>107701</v>
      </c>
      <c r="C14" s="73">
        <v>115753</v>
      </c>
      <c r="D14" s="64">
        <f t="shared" si="0"/>
        <v>1.0747625370238</v>
      </c>
      <c r="E14" s="64">
        <v>1.07873891001267</v>
      </c>
    </row>
    <row r="15" ht="20.1" customHeight="1" spans="1:5">
      <c r="A15" s="61" t="s">
        <v>1770</v>
      </c>
      <c r="B15" s="74">
        <v>99652</v>
      </c>
      <c r="C15" s="67">
        <v>113632</v>
      </c>
      <c r="D15" s="64">
        <f t="shared" si="0"/>
        <v>1.14028820294625</v>
      </c>
      <c r="E15" s="64">
        <v>1.07877798241783</v>
      </c>
    </row>
    <row r="16" ht="20.1" customHeight="1" spans="1:5">
      <c r="A16" s="61" t="s">
        <v>1771</v>
      </c>
      <c r="B16" s="67">
        <v>8049</v>
      </c>
      <c r="C16" s="67">
        <v>2121</v>
      </c>
      <c r="D16" s="64">
        <f t="shared" si="0"/>
        <v>0.263510995154678</v>
      </c>
      <c r="E16" s="64">
        <v>1.07664974619289</v>
      </c>
    </row>
    <row r="17" s="51" customFormat="1" ht="20.1" customHeight="1" spans="1:5">
      <c r="A17" s="75" t="s">
        <v>1772</v>
      </c>
      <c r="B17" s="52">
        <v>246283</v>
      </c>
      <c r="C17" s="73">
        <v>268635</v>
      </c>
      <c r="D17" s="64">
        <f t="shared" si="0"/>
        <v>1.09075738073679</v>
      </c>
      <c r="E17" s="64">
        <v>1.03963729667599</v>
      </c>
    </row>
    <row r="18" ht="20.1" customHeight="1"/>
  </sheetData>
  <mergeCells count="1">
    <mergeCell ref="A2:E2"/>
  </mergeCells>
  <conditionalFormatting sqref="A6">
    <cfRule type="expression" dxfId="17" priority="4" stopIfTrue="1">
      <formula>"len($A:$A)=3"</formula>
    </cfRule>
    <cfRule type="expression" dxfId="18" priority="3" stopIfTrue="1">
      <formula>"len($A:$A)=3"</formula>
    </cfRule>
  </conditionalFormatting>
  <conditionalFormatting sqref="A11:A12">
    <cfRule type="expression" dxfId="19" priority="5" stopIfTrue="1">
      <formula>"len($A:$A)=3"</formula>
    </cfRule>
    <cfRule type="expression" dxfId="20" priority="2" stopIfTrue="1">
      <formula>"len($A:$A)=3"</formula>
    </cfRule>
  </conditionalFormatting>
  <conditionalFormatting sqref="D5:E17">
    <cfRule type="cellIs" dxfId="21" priority="1" stopIfTrue="1" operator="lessThan">
      <formula>0</formula>
    </cfRule>
    <cfRule type="cellIs" dxfId="22" priority="6" stopIfTrue="1" operator="lessThan">
      <formula>0</formula>
    </cfRule>
  </conditionalFormatting>
  <pageMargins left="0.699305555555556" right="0.699305555555556"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C11"/>
  <sheetViews>
    <sheetView workbookViewId="0">
      <selection activeCell="B4" sqref="B4:B34"/>
    </sheetView>
  </sheetViews>
  <sheetFormatPr defaultColWidth="9" defaultRowHeight="13.5" outlineLevelCol="2"/>
  <cols>
    <col min="1" max="1" width="53.5" style="31" customWidth="1"/>
    <col min="2" max="2" width="27.5" style="31" customWidth="1"/>
    <col min="3" max="3" width="22.875" style="31" customWidth="1"/>
    <col min="4" max="16384" width="9" style="31"/>
  </cols>
  <sheetData>
    <row r="1" spans="1:1">
      <c r="A1" s="32" t="s">
        <v>1777</v>
      </c>
    </row>
    <row r="2" ht="22.5" spans="1:3">
      <c r="A2" s="45" t="s">
        <v>1778</v>
      </c>
      <c r="B2" s="45"/>
      <c r="C2" s="45"/>
    </row>
    <row r="3" ht="14.25" spans="1:3">
      <c r="A3" s="34" t="s">
        <v>44</v>
      </c>
      <c r="B3" s="34"/>
      <c r="C3" s="34"/>
    </row>
    <row r="4" spans="1:3">
      <c r="A4" s="35" t="s">
        <v>1779</v>
      </c>
      <c r="B4" s="35" t="s">
        <v>46</v>
      </c>
      <c r="C4" s="35" t="s">
        <v>47</v>
      </c>
    </row>
    <row r="5" spans="1:3">
      <c r="A5" s="36" t="s">
        <v>1780</v>
      </c>
      <c r="B5" s="37"/>
      <c r="C5" s="38">
        <v>3735130</v>
      </c>
    </row>
    <row r="6" spans="1:3">
      <c r="A6" s="36" t="s">
        <v>1781</v>
      </c>
      <c r="B6" s="38">
        <v>4143000</v>
      </c>
      <c r="C6" s="39"/>
    </row>
    <row r="7" spans="1:3">
      <c r="A7" s="36" t="s">
        <v>1782</v>
      </c>
      <c r="B7" s="37"/>
      <c r="C7" s="38">
        <v>481550</v>
      </c>
    </row>
    <row r="8" spans="1:3">
      <c r="A8" s="36" t="s">
        <v>1783</v>
      </c>
      <c r="B8" s="37"/>
      <c r="C8" s="38"/>
    </row>
    <row r="9" spans="1:3">
      <c r="A9" s="36" t="s">
        <v>1784</v>
      </c>
      <c r="B9" s="37"/>
      <c r="C9" s="40">
        <v>489672</v>
      </c>
    </row>
    <row r="10" spans="1:3">
      <c r="A10" s="36" t="s">
        <v>1785</v>
      </c>
      <c r="B10" s="37"/>
      <c r="C10" s="38">
        <v>3351755</v>
      </c>
    </row>
    <row r="11" spans="1:3">
      <c r="A11" s="36" t="s">
        <v>1786</v>
      </c>
      <c r="B11" s="41"/>
      <c r="C11" s="38">
        <v>7800</v>
      </c>
    </row>
  </sheetData>
  <mergeCells count="2">
    <mergeCell ref="A2:C2"/>
    <mergeCell ref="A3:C3"/>
  </mergeCells>
  <pageMargins left="0.699305555555556" right="0.699305555555556" top="0.75" bottom="0.75" header="0.3" footer="0.3"/>
  <pageSetup paperSize="9"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D11"/>
  <sheetViews>
    <sheetView workbookViewId="0">
      <selection activeCell="B4" sqref="B4:B34"/>
    </sheetView>
  </sheetViews>
  <sheetFormatPr defaultColWidth="9" defaultRowHeight="13.5" outlineLevelCol="3"/>
  <cols>
    <col min="1" max="1" width="59.625" style="31" customWidth="1"/>
    <col min="2" max="2" width="29.875" style="31" customWidth="1"/>
    <col min="3" max="3" width="30.25" style="31" customWidth="1"/>
    <col min="4" max="4" width="9.375" style="31" customWidth="1"/>
    <col min="5" max="16384" width="9" style="31"/>
  </cols>
  <sheetData>
    <row r="1" spans="1:1">
      <c r="A1" s="32" t="s">
        <v>1787</v>
      </c>
    </row>
    <row r="2" ht="22.5" spans="1:3">
      <c r="A2" s="45" t="s">
        <v>1788</v>
      </c>
      <c r="B2" s="45"/>
      <c r="C2" s="45"/>
    </row>
    <row r="3" ht="26.25" customHeight="1" spans="1:3">
      <c r="A3" s="34" t="s">
        <v>44</v>
      </c>
      <c r="B3" s="34"/>
      <c r="C3" s="34"/>
    </row>
    <row r="4" s="47" customFormat="1" ht="30" customHeight="1" spans="1:3">
      <c r="A4" s="35" t="s">
        <v>1779</v>
      </c>
      <c r="B4" s="35" t="s">
        <v>46</v>
      </c>
      <c r="C4" s="35" t="s">
        <v>47</v>
      </c>
    </row>
    <row r="5" s="47" customFormat="1" ht="30" customHeight="1" spans="1:3">
      <c r="A5" s="36" t="s">
        <v>1780</v>
      </c>
      <c r="B5" s="37"/>
      <c r="C5" s="38">
        <v>2190011</v>
      </c>
    </row>
    <row r="6" s="47" customFormat="1" ht="30" customHeight="1" spans="1:3">
      <c r="A6" s="36" t="s">
        <v>1781</v>
      </c>
      <c r="B6" s="38">
        <v>2370700</v>
      </c>
      <c r="C6" s="39"/>
    </row>
    <row r="7" s="47" customFormat="1" ht="30" customHeight="1" spans="1:3">
      <c r="A7" s="36" t="s">
        <v>1782</v>
      </c>
      <c r="B7" s="37"/>
      <c r="C7" s="38">
        <v>481550</v>
      </c>
    </row>
    <row r="8" s="47" customFormat="1" ht="30" customHeight="1" spans="1:3">
      <c r="A8" s="36" t="s">
        <v>1783</v>
      </c>
      <c r="B8" s="37"/>
      <c r="C8" s="48">
        <v>218710</v>
      </c>
    </row>
    <row r="9" s="47" customFormat="1" ht="30" customHeight="1" spans="1:4">
      <c r="A9" s="36" t="s">
        <v>1784</v>
      </c>
      <c r="B9" s="37"/>
      <c r="C9" s="40">
        <v>273358</v>
      </c>
      <c r="D9" s="49"/>
    </row>
    <row r="10" s="47" customFormat="1" ht="30" customHeight="1" spans="1:3">
      <c r="A10" s="36" t="s">
        <v>1785</v>
      </c>
      <c r="B10" s="37"/>
      <c r="C10" s="38">
        <v>2052518</v>
      </c>
    </row>
    <row r="11" s="47" customFormat="1" ht="30" customHeight="1" spans="1:3">
      <c r="A11" s="36" t="s">
        <v>1786</v>
      </c>
      <c r="B11" s="41"/>
      <c r="C11" s="38">
        <v>7800</v>
      </c>
    </row>
  </sheetData>
  <mergeCells count="2">
    <mergeCell ref="A2:C2"/>
    <mergeCell ref="A3:C3"/>
  </mergeCells>
  <pageMargins left="0.699305555555556" right="0.699305555555556" top="0.75" bottom="0.75" header="0.3" footer="0.3"/>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C132"/>
  <sheetViews>
    <sheetView workbookViewId="0">
      <selection activeCell="B4" sqref="B4:B34"/>
    </sheetView>
  </sheetViews>
  <sheetFormatPr defaultColWidth="9" defaultRowHeight="13.5" outlineLevelCol="2"/>
  <cols>
    <col min="1" max="1" width="61" style="31" customWidth="1"/>
    <col min="2" max="3" width="30.625" style="31" customWidth="1"/>
    <col min="4" max="16384" width="9" style="31"/>
  </cols>
  <sheetData>
    <row r="1" spans="1:1">
      <c r="A1" s="32" t="s">
        <v>1789</v>
      </c>
    </row>
    <row r="2" s="43" customFormat="1" ht="30" customHeight="1" spans="1:3">
      <c r="A2" s="45" t="s">
        <v>1790</v>
      </c>
      <c r="B2" s="45"/>
      <c r="C2" s="45"/>
    </row>
    <row r="3" ht="14.25" spans="2:3">
      <c r="B3" s="44"/>
      <c r="C3" s="46" t="s">
        <v>1791</v>
      </c>
    </row>
    <row r="4" s="29" customFormat="1" ht="24.95" customHeight="1" spans="1:3">
      <c r="A4" s="35" t="s">
        <v>45</v>
      </c>
      <c r="B4" s="35" t="s">
        <v>46</v>
      </c>
      <c r="C4" s="35" t="s">
        <v>47</v>
      </c>
    </row>
    <row r="5" s="30" customFormat="1" ht="24.95" customHeight="1" spans="1:3">
      <c r="A5" s="36" t="s">
        <v>1792</v>
      </c>
      <c r="B5" s="37"/>
      <c r="C5" s="38">
        <v>1363666</v>
      </c>
    </row>
    <row r="6" s="30" customFormat="1" ht="24.95" customHeight="1" spans="1:3">
      <c r="A6" s="36" t="s">
        <v>1793</v>
      </c>
      <c r="B6" s="38">
        <v>1773000</v>
      </c>
      <c r="C6" s="39"/>
    </row>
    <row r="7" s="30" customFormat="1" ht="24.95" customHeight="1" spans="1:3">
      <c r="A7" s="36" t="s">
        <v>1794</v>
      </c>
      <c r="B7" s="37"/>
      <c r="C7" s="38">
        <v>396900</v>
      </c>
    </row>
    <row r="8" s="30" customFormat="1" ht="24.95" customHeight="1" spans="1:3">
      <c r="A8" s="36" t="s">
        <v>1795</v>
      </c>
      <c r="B8" s="37"/>
      <c r="C8" s="38"/>
    </row>
    <row r="9" s="30" customFormat="1" ht="24.95" customHeight="1" spans="1:3">
      <c r="A9" s="36" t="s">
        <v>1796</v>
      </c>
      <c r="B9" s="37"/>
      <c r="C9" s="40">
        <v>139903</v>
      </c>
    </row>
    <row r="10" s="30" customFormat="1" ht="20.1" customHeight="1" spans="1:3">
      <c r="A10" s="36" t="s">
        <v>1797</v>
      </c>
      <c r="B10" s="37"/>
      <c r="C10" s="38">
        <v>1771553</v>
      </c>
    </row>
    <row r="11" s="30" customFormat="1" ht="20.1" customHeight="1" spans="1:3">
      <c r="A11" s="36" t="s">
        <v>1798</v>
      </c>
      <c r="B11" s="41"/>
      <c r="C11" s="38">
        <v>257000</v>
      </c>
    </row>
    <row r="12" s="44" customFormat="1" ht="20.1" customHeight="1"/>
    <row r="13" s="44" customFormat="1" ht="20.1" customHeight="1"/>
    <row r="14" s="44" customFormat="1" ht="20.1" customHeight="1"/>
    <row r="15" s="44" customFormat="1" ht="20.1" customHeight="1"/>
    <row r="16" s="44" customFormat="1" ht="20.1" customHeight="1"/>
    <row r="17" s="44" customFormat="1" ht="20.1" customHeight="1"/>
    <row r="18" s="44" customFormat="1" ht="20.1" customHeight="1"/>
    <row r="19" s="44" customFormat="1" ht="20.1" customHeight="1"/>
    <row r="20" s="44" customFormat="1" ht="20.1" customHeight="1"/>
    <row r="21" s="44" customFormat="1" ht="20.1" customHeight="1"/>
    <row r="22" s="44" customFormat="1" ht="20.1" customHeight="1"/>
    <row r="23" s="44" customFormat="1" ht="20.1" customHeight="1"/>
    <row r="24" s="44" customFormat="1" ht="20.1" customHeight="1"/>
    <row r="25" s="44" customFormat="1" ht="20.1" customHeight="1"/>
    <row r="26" s="44" customFormat="1" ht="20.1" customHeight="1"/>
    <row r="27" s="44" customFormat="1" ht="20.1" customHeight="1"/>
    <row r="28" s="44" customFormat="1" ht="20.1" customHeight="1"/>
    <row r="29" s="44" customFormat="1" ht="20.1" customHeight="1"/>
    <row r="30" s="44" customFormat="1" ht="20.1" customHeight="1"/>
    <row r="31" s="44" customFormat="1" ht="20.1" customHeight="1"/>
    <row r="32" s="44" customFormat="1" ht="20.1" customHeight="1"/>
    <row r="33" s="44" customFormat="1" ht="20.1" customHeight="1"/>
    <row r="34" s="44" customFormat="1" ht="20.1" customHeight="1"/>
    <row r="35" s="44" customFormat="1" ht="20.1" customHeight="1"/>
    <row r="36" s="44" customFormat="1" ht="20.1" customHeight="1"/>
    <row r="37" s="44" customFormat="1" ht="20.1" customHeight="1"/>
    <row r="38" s="44" customFormat="1" ht="20.1" customHeight="1"/>
    <row r="39" s="44" customFormat="1" ht="20.1" customHeight="1"/>
    <row r="40" s="44" customFormat="1" ht="20.1" customHeight="1"/>
    <row r="41" s="44" customFormat="1" ht="20.1" customHeight="1"/>
    <row r="42" s="44" customFormat="1" ht="20.1" customHeight="1"/>
    <row r="43" s="44" customFormat="1" ht="20.1" customHeight="1"/>
    <row r="44" s="44" customFormat="1" ht="20.1" customHeight="1"/>
    <row r="45" s="44" customFormat="1" ht="20.1" customHeight="1"/>
    <row r="46" s="44" customFormat="1" ht="20.1" customHeight="1"/>
    <row r="47" s="44" customFormat="1" ht="20.1" customHeight="1"/>
    <row r="48" s="44" customFormat="1" ht="20.1" customHeight="1"/>
    <row r="49" s="44" customFormat="1" ht="20.1" customHeight="1"/>
    <row r="50" s="44" customFormat="1" ht="20.1" customHeight="1"/>
    <row r="51" s="44" customFormat="1" ht="20.1" customHeight="1"/>
    <row r="52" s="44" customFormat="1" ht="20.1" customHeight="1"/>
    <row r="53" s="44" customFormat="1" ht="20.1" customHeight="1"/>
    <row r="54" s="44" customFormat="1" ht="20.1" customHeight="1"/>
    <row r="55" s="44" customFormat="1" ht="20.1" customHeight="1"/>
    <row r="56" s="44" customFormat="1" ht="20.1" customHeight="1"/>
    <row r="57" s="44" customFormat="1" ht="20.1" customHeight="1"/>
    <row r="58" s="44" customFormat="1" ht="20.1" customHeight="1"/>
    <row r="59" s="44" customFormat="1" ht="20.1" customHeight="1"/>
    <row r="60" s="44" customFormat="1" ht="20.1" customHeight="1"/>
    <row r="61" s="44" customFormat="1" ht="20.1" customHeight="1"/>
    <row r="62" s="44" customFormat="1" ht="20.1" customHeight="1"/>
    <row r="63" s="44" customFormat="1" ht="20.1" customHeight="1"/>
    <row r="64" s="44" customFormat="1" ht="20.1" customHeight="1"/>
    <row r="65" s="44" customFormat="1" ht="20.1" customHeight="1"/>
    <row r="66" s="44" customFormat="1" ht="20.1" customHeight="1"/>
    <row r="67" s="44" customFormat="1" ht="20.1" customHeight="1"/>
    <row r="68" s="44" customFormat="1" ht="20.1" customHeight="1"/>
    <row r="69" s="44" customFormat="1" ht="20.1" customHeight="1"/>
    <row r="70" s="44" customFormat="1" ht="20.1" customHeight="1"/>
    <row r="71" s="44" customFormat="1" ht="20.1" customHeight="1"/>
    <row r="72" s="44" customFormat="1" ht="20.1" customHeight="1"/>
    <row r="73" s="44" customFormat="1" ht="20.1" customHeight="1"/>
    <row r="74" s="44" customFormat="1" ht="20.1" customHeight="1"/>
    <row r="75" s="44" customFormat="1" ht="20.1" customHeight="1"/>
    <row r="76" s="44" customFormat="1" ht="20.1" customHeight="1"/>
    <row r="77" s="44" customFormat="1" ht="20.1" customHeight="1"/>
    <row r="78" s="44" customFormat="1" ht="20.1" customHeight="1"/>
    <row r="79" s="44" customFormat="1" ht="20.1" customHeight="1"/>
    <row r="80" s="44" customFormat="1" ht="20.1" customHeight="1"/>
    <row r="81" s="44" customFormat="1" ht="20.1" customHeight="1"/>
    <row r="82" s="44" customFormat="1" ht="20.1" customHeight="1"/>
    <row r="83" s="44" customFormat="1" ht="20.1" customHeight="1"/>
    <row r="84" s="44" customFormat="1" ht="20.1" customHeight="1"/>
    <row r="85" s="44" customFormat="1" ht="20.1" customHeight="1"/>
    <row r="86" s="44" customFormat="1" ht="20.1" customHeight="1"/>
    <row r="87" s="44" customFormat="1" ht="20.1" customHeight="1"/>
    <row r="88" s="44" customFormat="1" ht="20.1" customHeight="1"/>
    <row r="89" s="44" customFormat="1" ht="20.1" customHeight="1"/>
    <row r="90" s="44" customFormat="1" ht="20.1" customHeight="1"/>
    <row r="91" s="44" customFormat="1" ht="20.1" customHeight="1"/>
    <row r="92" s="44" customFormat="1" ht="20.1" customHeight="1"/>
    <row r="93" s="44" customFormat="1" ht="20.1" customHeight="1"/>
    <row r="94" s="44" customFormat="1" ht="20.1" customHeight="1"/>
    <row r="95" s="44" customFormat="1" ht="20.1" customHeight="1"/>
    <row r="96" s="44" customFormat="1" ht="20.1" customHeight="1"/>
    <row r="97" s="44" customFormat="1" ht="20.1" customHeight="1"/>
    <row r="98" s="44" customFormat="1" ht="20.1" customHeight="1"/>
    <row r="99" s="44" customFormat="1" ht="20.1" customHeight="1"/>
    <row r="100" s="44" customFormat="1" ht="20.1" customHeight="1"/>
    <row r="101" s="44" customFormat="1" ht="20.1" customHeight="1"/>
    <row r="102" s="44" customFormat="1" ht="20.1" customHeight="1"/>
    <row r="103" s="44" customFormat="1" ht="20.1" customHeight="1"/>
    <row r="104" s="44" customFormat="1" ht="20.1" customHeight="1"/>
    <row r="105" s="44" customFormat="1" ht="20.1" customHeight="1"/>
    <row r="106" s="44" customFormat="1" ht="20.1" customHeight="1"/>
    <row r="107" s="44" customFormat="1" ht="20.1" customHeight="1"/>
    <row r="108" s="44" customFormat="1" ht="20.1" customHeight="1"/>
    <row r="109" s="44" customFormat="1" ht="20.1" customHeight="1"/>
    <row r="110" s="44" customFormat="1" ht="20.1" customHeight="1"/>
    <row r="111" s="44" customFormat="1" ht="20.1" customHeight="1"/>
    <row r="112" s="44" customFormat="1" ht="20.1" customHeight="1"/>
    <row r="113" s="44" customFormat="1" ht="20.1" customHeight="1"/>
    <row r="114" s="44" customFormat="1" ht="20.1" customHeight="1"/>
    <row r="115" s="44" customFormat="1" ht="20.1" customHeight="1"/>
    <row r="116" s="44" customFormat="1" ht="20.1" customHeight="1"/>
    <row r="117" s="44" customFormat="1" ht="20.1" customHeight="1"/>
    <row r="118" s="44" customFormat="1" ht="20.1" customHeight="1"/>
    <row r="119" s="44" customFormat="1" ht="20.1" customHeight="1"/>
    <row r="120" s="44" customFormat="1" ht="20.1" customHeight="1"/>
    <row r="121" s="44" customFormat="1" ht="20.1" customHeight="1"/>
    <row r="122" ht="20.1" customHeight="1"/>
    <row r="123" ht="20.1" customHeight="1"/>
    <row r="124" ht="20.1" customHeight="1"/>
    <row r="125" ht="20.1" customHeight="1"/>
    <row r="126" ht="20.1" customHeight="1"/>
    <row r="127" ht="20.1" customHeight="1"/>
    <row r="128" ht="20.1" customHeight="1"/>
    <row r="129" ht="20.1" customHeight="1"/>
    <row r="130" ht="20.1" customHeight="1"/>
    <row r="131" ht="20.1" customHeight="1"/>
    <row r="132" ht="20.1" customHeight="1"/>
  </sheetData>
  <mergeCells count="1">
    <mergeCell ref="A2:C2"/>
  </mergeCells>
  <pageMargins left="0.699305555555556" right="0.699305555555556" top="0.75" bottom="0.75" header="0.3" footer="0.3"/>
  <pageSetup paperSize="9"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C13"/>
  <sheetViews>
    <sheetView workbookViewId="0">
      <selection activeCell="B4" sqref="B4:B34"/>
    </sheetView>
  </sheetViews>
  <sheetFormatPr defaultColWidth="9" defaultRowHeight="13.5" outlineLevelCol="2"/>
  <cols>
    <col min="1" max="1" width="67.375" style="31" customWidth="1"/>
    <col min="2" max="2" width="24.5" style="31" customWidth="1"/>
    <col min="3" max="3" width="28" style="31" customWidth="1"/>
    <col min="4" max="16384" width="9" style="31"/>
  </cols>
  <sheetData>
    <row r="1" spans="1:1">
      <c r="A1" s="32" t="s">
        <v>1799</v>
      </c>
    </row>
    <row r="2" ht="20.25" spans="1:3">
      <c r="A2" s="33" t="s">
        <v>1800</v>
      </c>
      <c r="B2" s="33"/>
      <c r="C2" s="33"/>
    </row>
    <row r="3" ht="14.25" spans="1:3">
      <c r="A3" s="34" t="s">
        <v>44</v>
      </c>
      <c r="B3" s="34"/>
      <c r="C3" s="34"/>
    </row>
    <row r="4" s="29" customFormat="1" ht="24.95" customHeight="1" spans="1:3">
      <c r="A4" s="35" t="s">
        <v>1779</v>
      </c>
      <c r="B4" s="35" t="s">
        <v>1801</v>
      </c>
      <c r="C4" s="35" t="s">
        <v>1802</v>
      </c>
    </row>
    <row r="5" s="30" customFormat="1" ht="24.95" customHeight="1" spans="1:3">
      <c r="A5" s="36" t="s">
        <v>1792</v>
      </c>
      <c r="B5" s="37"/>
      <c r="C5" s="38">
        <v>826364</v>
      </c>
    </row>
    <row r="6" s="30" customFormat="1" ht="24.95" customHeight="1" spans="1:3">
      <c r="A6" s="36" t="s">
        <v>1793</v>
      </c>
      <c r="B6" s="38">
        <v>956600</v>
      </c>
      <c r="C6" s="39"/>
    </row>
    <row r="7" s="30" customFormat="1" ht="24.95" customHeight="1" spans="1:3">
      <c r="A7" s="36" t="s">
        <v>1794</v>
      </c>
      <c r="B7" s="37"/>
      <c r="C7" s="38">
        <v>396900</v>
      </c>
    </row>
    <row r="8" s="30" customFormat="1" ht="24.95" customHeight="1" spans="1:3">
      <c r="A8" s="36" t="s">
        <v>1795</v>
      </c>
      <c r="B8" s="37"/>
      <c r="C8" s="38">
        <v>260640</v>
      </c>
    </row>
    <row r="9" s="30" customFormat="1" ht="24.95" customHeight="1" spans="1:3">
      <c r="A9" s="36" t="s">
        <v>1796</v>
      </c>
      <c r="B9" s="37"/>
      <c r="C9" s="40">
        <v>54460</v>
      </c>
    </row>
    <row r="10" s="30" customFormat="1" ht="20.1" customHeight="1" spans="1:3">
      <c r="A10" s="36" t="s">
        <v>1797</v>
      </c>
      <c r="B10" s="37"/>
      <c r="C10" s="38">
        <v>956352</v>
      </c>
    </row>
    <row r="11" s="30" customFormat="1" ht="20.1" customHeight="1" spans="1:3">
      <c r="A11" s="36" t="s">
        <v>1798</v>
      </c>
      <c r="B11" s="41"/>
      <c r="C11" s="38">
        <v>82000</v>
      </c>
    </row>
    <row r="13" spans="2:2">
      <c r="B13" s="42"/>
    </row>
  </sheetData>
  <mergeCells count="2">
    <mergeCell ref="A2:C2"/>
    <mergeCell ref="A3:C3"/>
  </mergeCells>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D60"/>
  <sheetViews>
    <sheetView workbookViewId="0">
      <selection activeCell="B4" sqref="A4:D34"/>
    </sheetView>
  </sheetViews>
  <sheetFormatPr defaultColWidth="9" defaultRowHeight="14.25" outlineLevelCol="3"/>
  <cols>
    <col min="1" max="1" width="38.75" style="96" customWidth="1"/>
    <col min="2" max="2" width="13.125" style="96" customWidth="1"/>
    <col min="3" max="3" width="13.625" style="96" customWidth="1"/>
    <col min="4" max="4" width="13.125" style="96" customWidth="1"/>
    <col min="5" max="16384" width="9" style="97"/>
  </cols>
  <sheetData>
    <row r="1" customFormat="1" ht="13.5" spans="1:1">
      <c r="A1" t="s">
        <v>100</v>
      </c>
    </row>
    <row r="2" s="96" customFormat="1" ht="22.5" spans="1:4">
      <c r="A2" s="98" t="s">
        <v>101</v>
      </c>
      <c r="B2" s="98"/>
      <c r="C2" s="98"/>
      <c r="D2" s="98"/>
    </row>
    <row r="3" s="96" customFormat="1" ht="22.5" spans="1:4">
      <c r="A3" s="98"/>
      <c r="B3" s="98"/>
      <c r="C3" s="98"/>
      <c r="D3" s="98"/>
    </row>
    <row r="4" s="96" customFormat="1" spans="1:4">
      <c r="A4" s="99" t="s">
        <v>102</v>
      </c>
      <c r="B4" s="99"/>
      <c r="C4" s="99"/>
      <c r="D4" s="99"/>
    </row>
    <row r="5" s="96" customFormat="1" ht="24" spans="1:4">
      <c r="A5" s="100" t="s">
        <v>45</v>
      </c>
      <c r="B5" s="100" t="s">
        <v>47</v>
      </c>
      <c r="C5" s="100" t="s">
        <v>50</v>
      </c>
      <c r="D5" s="101" t="s">
        <v>49</v>
      </c>
    </row>
    <row r="6" s="96" customFormat="1" spans="1:4">
      <c r="A6" s="102" t="s">
        <v>82</v>
      </c>
      <c r="B6" s="103">
        <v>1188725</v>
      </c>
      <c r="C6" s="104">
        <v>1087989</v>
      </c>
      <c r="D6" s="105">
        <f t="shared" ref="D6:D59" si="0">B6/C6</f>
        <v>1.09258917139787</v>
      </c>
    </row>
    <row r="7" s="96" customFormat="1" spans="1:4">
      <c r="A7" s="102" t="s">
        <v>103</v>
      </c>
      <c r="B7" s="103">
        <v>-67175</v>
      </c>
      <c r="C7" s="104">
        <v>-92511</v>
      </c>
      <c r="D7" s="105">
        <f t="shared" si="0"/>
        <v>0.7261298656376</v>
      </c>
    </row>
    <row r="8" s="96" customFormat="1" ht="12.6" customHeight="1" spans="1:4">
      <c r="A8" s="107" t="s">
        <v>104</v>
      </c>
      <c r="B8" s="103">
        <v>1056</v>
      </c>
      <c r="C8" s="104">
        <v>1056</v>
      </c>
      <c r="D8" s="105">
        <f t="shared" si="0"/>
        <v>1</v>
      </c>
    </row>
    <row r="9" s="96" customFormat="1" ht="12.6" customHeight="1" spans="1:4">
      <c r="A9" s="107" t="s">
        <v>105</v>
      </c>
      <c r="B9" s="103">
        <v>421</v>
      </c>
      <c r="C9" s="104">
        <v>421</v>
      </c>
      <c r="D9" s="105">
        <f t="shared" si="0"/>
        <v>1</v>
      </c>
    </row>
    <row r="10" s="96" customFormat="1" ht="12.6" customHeight="1" spans="1:4">
      <c r="A10" s="107" t="s">
        <v>106</v>
      </c>
      <c r="B10" s="103">
        <v>5992</v>
      </c>
      <c r="C10" s="104">
        <v>5992</v>
      </c>
      <c r="D10" s="105">
        <f t="shared" si="0"/>
        <v>1</v>
      </c>
    </row>
    <row r="11" s="96" customFormat="1" ht="12.6" customHeight="1" spans="1:4">
      <c r="A11" s="107" t="s">
        <v>107</v>
      </c>
      <c r="B11" s="103">
        <v>24788</v>
      </c>
      <c r="C11" s="104">
        <v>24788</v>
      </c>
      <c r="D11" s="105">
        <f t="shared" si="0"/>
        <v>1</v>
      </c>
    </row>
    <row r="12" s="96" customFormat="1" ht="12.6" customHeight="1" spans="1:4">
      <c r="A12" s="107" t="s">
        <v>108</v>
      </c>
      <c r="B12" s="103">
        <v>-124768</v>
      </c>
      <c r="C12" s="104">
        <v>-124768</v>
      </c>
      <c r="D12" s="105">
        <f t="shared" si="0"/>
        <v>1</v>
      </c>
    </row>
    <row r="13" s="96" customFormat="1" ht="12.6" customHeight="1" spans="1:4">
      <c r="A13" s="107" t="s">
        <v>109</v>
      </c>
      <c r="B13" s="103">
        <v>25336</v>
      </c>
      <c r="C13" s="104">
        <v>0</v>
      </c>
      <c r="D13" s="105"/>
    </row>
    <row r="14" s="96" customFormat="1" ht="12.6" customHeight="1" spans="1:4">
      <c r="A14" s="102" t="s">
        <v>110</v>
      </c>
      <c r="B14" s="103">
        <v>600591</v>
      </c>
      <c r="C14" s="104">
        <v>577182</v>
      </c>
      <c r="D14" s="105">
        <f t="shared" si="0"/>
        <v>1.04055739783985</v>
      </c>
    </row>
    <row r="15" s="96" customFormat="1" ht="12.6" customHeight="1" spans="1:4">
      <c r="A15" s="107" t="s">
        <v>111</v>
      </c>
      <c r="B15" s="103">
        <v>0</v>
      </c>
      <c r="C15" s="104">
        <v>0</v>
      </c>
      <c r="D15" s="105"/>
    </row>
    <row r="16" s="96" customFormat="1" ht="12.6" customHeight="1" spans="1:4">
      <c r="A16" s="107" t="s">
        <v>112</v>
      </c>
      <c r="B16" s="103">
        <v>106368</v>
      </c>
      <c r="C16" s="104">
        <v>72428</v>
      </c>
      <c r="D16" s="105">
        <f t="shared" si="0"/>
        <v>1.46860330259016</v>
      </c>
    </row>
    <row r="17" s="96" customFormat="1" ht="12.6" customHeight="1" spans="1:4">
      <c r="A17" s="107" t="s">
        <v>113</v>
      </c>
      <c r="B17" s="103">
        <v>100888</v>
      </c>
      <c r="C17" s="104">
        <v>94032</v>
      </c>
      <c r="D17" s="105">
        <f t="shared" si="0"/>
        <v>1.07291134932789</v>
      </c>
    </row>
    <row r="18" s="96" customFormat="1" ht="12.6" customHeight="1" spans="1:4">
      <c r="A18" s="107" t="s">
        <v>114</v>
      </c>
      <c r="B18" s="103">
        <v>41934</v>
      </c>
      <c r="C18" s="104">
        <v>89128</v>
      </c>
      <c r="D18" s="105">
        <f t="shared" si="0"/>
        <v>0.47049187685127</v>
      </c>
    </row>
    <row r="19" s="96" customFormat="1" ht="12.6" customHeight="1" spans="1:4">
      <c r="A19" s="107" t="s">
        <v>115</v>
      </c>
      <c r="B19" s="103">
        <v>13570</v>
      </c>
      <c r="C19" s="104">
        <v>13570</v>
      </c>
      <c r="D19" s="105">
        <f t="shared" si="0"/>
        <v>1</v>
      </c>
    </row>
    <row r="20" s="96" customFormat="1" ht="12.6" customHeight="1" spans="1:4">
      <c r="A20" s="107" t="s">
        <v>116</v>
      </c>
      <c r="B20" s="103">
        <v>14665</v>
      </c>
      <c r="C20" s="104">
        <v>11860</v>
      </c>
      <c r="D20" s="105">
        <f t="shared" si="0"/>
        <v>1.23650927487352</v>
      </c>
    </row>
    <row r="21" s="96" customFormat="1" ht="12.6" customHeight="1" spans="1:4">
      <c r="A21" s="107" t="s">
        <v>117</v>
      </c>
      <c r="B21" s="103">
        <v>4679</v>
      </c>
      <c r="C21" s="104">
        <v>0</v>
      </c>
      <c r="D21" s="105"/>
    </row>
    <row r="22" s="96" customFormat="1" ht="12.6" customHeight="1" spans="1:4">
      <c r="A22" s="107" t="s">
        <v>118</v>
      </c>
      <c r="B22" s="103">
        <v>11536</v>
      </c>
      <c r="C22" s="104">
        <v>11127</v>
      </c>
      <c r="D22" s="105">
        <f t="shared" si="0"/>
        <v>1.03675743686528</v>
      </c>
    </row>
    <row r="23" s="96" customFormat="1" ht="12.6" customHeight="1" spans="1:4">
      <c r="A23" s="107" t="s">
        <v>119</v>
      </c>
      <c r="B23" s="103">
        <v>43208</v>
      </c>
      <c r="C23" s="104">
        <v>49595</v>
      </c>
      <c r="D23" s="105">
        <f t="shared" si="0"/>
        <v>0.871216856537957</v>
      </c>
    </row>
    <row r="24" s="96" customFormat="1" ht="12.6" customHeight="1" spans="1:4">
      <c r="A24" s="107" t="s">
        <v>120</v>
      </c>
      <c r="B24" s="103">
        <v>51051</v>
      </c>
      <c r="C24" s="104">
        <v>29900</v>
      </c>
      <c r="D24" s="105">
        <f t="shared" si="0"/>
        <v>1.70739130434783</v>
      </c>
    </row>
    <row r="25" s="96" customFormat="1" ht="12.6" customHeight="1" spans="1:4">
      <c r="A25" s="107" t="s">
        <v>121</v>
      </c>
      <c r="B25" s="103">
        <v>66818</v>
      </c>
      <c r="C25" s="104">
        <v>60855</v>
      </c>
      <c r="D25" s="105">
        <f t="shared" si="0"/>
        <v>1.09798701832224</v>
      </c>
    </row>
    <row r="26" s="96" customFormat="1" ht="12.6" customHeight="1" spans="1:4">
      <c r="A26" s="107" t="s">
        <v>122</v>
      </c>
      <c r="B26" s="103">
        <v>7021</v>
      </c>
      <c r="C26" s="104">
        <v>8660</v>
      </c>
      <c r="D26" s="105">
        <f t="shared" si="0"/>
        <v>0.810739030023095</v>
      </c>
    </row>
    <row r="27" s="96" customFormat="1" ht="12.6" customHeight="1" spans="1:4">
      <c r="A27" s="107" t="s">
        <v>123</v>
      </c>
      <c r="B27" s="103">
        <v>1890</v>
      </c>
      <c r="C27" s="104">
        <v>361</v>
      </c>
      <c r="D27" s="105">
        <f t="shared" si="0"/>
        <v>5.23545706371191</v>
      </c>
    </row>
    <row r="28" s="96" customFormat="1" ht="12.6" customHeight="1" spans="1:4">
      <c r="A28" s="107" t="s">
        <v>124</v>
      </c>
      <c r="B28" s="103">
        <v>39512</v>
      </c>
      <c r="C28" s="104">
        <v>32762</v>
      </c>
      <c r="D28" s="105">
        <f t="shared" si="0"/>
        <v>1.20603137781576</v>
      </c>
    </row>
    <row r="29" s="96" customFormat="1" ht="12.6" customHeight="1" spans="1:4">
      <c r="A29" s="107" t="s">
        <v>125</v>
      </c>
      <c r="B29" s="103">
        <v>72181</v>
      </c>
      <c r="C29" s="104">
        <v>66129</v>
      </c>
      <c r="D29" s="105">
        <f t="shared" si="0"/>
        <v>1.09151809342346</v>
      </c>
    </row>
    <row r="30" s="96" customFormat="1" ht="12.6" customHeight="1" spans="1:4">
      <c r="A30" s="107" t="s">
        <v>126</v>
      </c>
      <c r="B30" s="103">
        <v>0</v>
      </c>
      <c r="C30" s="104">
        <v>0</v>
      </c>
      <c r="D30" s="105"/>
    </row>
    <row r="31" s="96" customFormat="1" ht="12.6" customHeight="1" spans="1:4">
      <c r="A31" s="107" t="s">
        <v>127</v>
      </c>
      <c r="B31" s="103">
        <v>13200</v>
      </c>
      <c r="C31" s="104">
        <v>15000</v>
      </c>
      <c r="D31" s="105">
        <f t="shared" si="0"/>
        <v>0.88</v>
      </c>
    </row>
    <row r="32" s="96" customFormat="1" ht="12.6" customHeight="1" spans="1:4">
      <c r="A32" s="107" t="s">
        <v>128</v>
      </c>
      <c r="B32" s="103">
        <v>0</v>
      </c>
      <c r="C32" s="104">
        <v>0</v>
      </c>
      <c r="D32" s="105"/>
    </row>
    <row r="33" s="96" customFormat="1" ht="12.6" customHeight="1" spans="1:4">
      <c r="A33" s="107" t="s">
        <v>129</v>
      </c>
      <c r="B33" s="103">
        <v>10546</v>
      </c>
      <c r="C33" s="104">
        <v>15367</v>
      </c>
      <c r="D33" s="105">
        <f t="shared" si="0"/>
        <v>0.686275785774712</v>
      </c>
    </row>
    <row r="34" s="96" customFormat="1" ht="12.6" customHeight="1" spans="1:4">
      <c r="A34" s="107" t="s">
        <v>130</v>
      </c>
      <c r="B34" s="103">
        <v>1524</v>
      </c>
      <c r="C34" s="104">
        <v>6408</v>
      </c>
      <c r="D34" s="105">
        <f t="shared" si="0"/>
        <v>0.237827715355805</v>
      </c>
    </row>
    <row r="35" s="96" customFormat="1" ht="12.6" customHeight="1" spans="1:4">
      <c r="A35" s="102" t="s">
        <v>131</v>
      </c>
      <c r="B35" s="103">
        <v>655309</v>
      </c>
      <c r="C35" s="104">
        <v>603318</v>
      </c>
      <c r="D35" s="105">
        <f t="shared" si="0"/>
        <v>1.08617511826267</v>
      </c>
    </row>
    <row r="36" s="96" customFormat="1" ht="12.6" customHeight="1" spans="1:4">
      <c r="A36" s="107" t="s">
        <v>132</v>
      </c>
      <c r="B36" s="103">
        <v>2766</v>
      </c>
      <c r="C36" s="104">
        <v>2744</v>
      </c>
      <c r="D36" s="105">
        <f t="shared" si="0"/>
        <v>1.00801749271137</v>
      </c>
    </row>
    <row r="37" s="96" customFormat="1" ht="12.6" customHeight="1" spans="1:4">
      <c r="A37" s="107" t="s">
        <v>133</v>
      </c>
      <c r="B37" s="103">
        <v>0</v>
      </c>
      <c r="C37" s="104">
        <v>0</v>
      </c>
      <c r="D37" s="105"/>
    </row>
    <row r="38" s="96" customFormat="1" ht="12.6" customHeight="1" spans="1:4">
      <c r="A38" s="107" t="s">
        <v>134</v>
      </c>
      <c r="B38" s="103">
        <v>1040</v>
      </c>
      <c r="C38" s="104">
        <v>561</v>
      </c>
      <c r="D38" s="105">
        <f t="shared" si="0"/>
        <v>1.85383244206774</v>
      </c>
    </row>
    <row r="39" s="96" customFormat="1" ht="12.6" customHeight="1" spans="1:4">
      <c r="A39" s="107" t="s">
        <v>135</v>
      </c>
      <c r="B39" s="103">
        <v>4567</v>
      </c>
      <c r="C39" s="104">
        <v>6560</v>
      </c>
      <c r="D39" s="105">
        <f t="shared" si="0"/>
        <v>0.696189024390244</v>
      </c>
    </row>
    <row r="40" s="96" customFormat="1" ht="12.6" customHeight="1" spans="1:4">
      <c r="A40" s="107" t="s">
        <v>136</v>
      </c>
      <c r="B40" s="103">
        <v>42326</v>
      </c>
      <c r="C40" s="104">
        <v>33795</v>
      </c>
      <c r="D40" s="105">
        <f t="shared" si="0"/>
        <v>1.25243379198106</v>
      </c>
    </row>
    <row r="41" s="96" customFormat="1" ht="12.6" customHeight="1" spans="1:4">
      <c r="A41" s="107" t="s">
        <v>137</v>
      </c>
      <c r="B41" s="103">
        <v>5140</v>
      </c>
      <c r="C41" s="104">
        <v>7646</v>
      </c>
      <c r="D41" s="105">
        <f t="shared" si="0"/>
        <v>0.672246926497515</v>
      </c>
    </row>
    <row r="42" s="96" customFormat="1" ht="12.6" customHeight="1" spans="1:4">
      <c r="A42" s="107" t="s">
        <v>138</v>
      </c>
      <c r="B42" s="103">
        <v>2938</v>
      </c>
      <c r="C42" s="104">
        <v>5913</v>
      </c>
      <c r="D42" s="105">
        <f t="shared" si="0"/>
        <v>0.496871300524269</v>
      </c>
    </row>
    <row r="43" s="96" customFormat="1" ht="12.6" customHeight="1" spans="1:4">
      <c r="A43" s="107" t="s">
        <v>139</v>
      </c>
      <c r="B43" s="103">
        <v>54434</v>
      </c>
      <c r="C43" s="104">
        <v>55015</v>
      </c>
      <c r="D43" s="105">
        <f t="shared" si="0"/>
        <v>0.989439243842588</v>
      </c>
    </row>
    <row r="44" s="96" customFormat="1" ht="12.6" customHeight="1" spans="1:4">
      <c r="A44" s="107" t="s">
        <v>140</v>
      </c>
      <c r="B44" s="103">
        <v>48118</v>
      </c>
      <c r="C44" s="104">
        <v>46851</v>
      </c>
      <c r="D44" s="105">
        <f t="shared" si="0"/>
        <v>1.02704317944121</v>
      </c>
    </row>
    <row r="45" s="96" customFormat="1" ht="12.6" customHeight="1" spans="1:4">
      <c r="A45" s="107" t="s">
        <v>141</v>
      </c>
      <c r="B45" s="103">
        <v>153302</v>
      </c>
      <c r="C45" s="104">
        <v>60845</v>
      </c>
      <c r="D45" s="105">
        <f t="shared" si="0"/>
        <v>2.51954967540472</v>
      </c>
    </row>
    <row r="46" s="96" customFormat="1" ht="12.6" customHeight="1" spans="1:4">
      <c r="A46" s="107" t="s">
        <v>142</v>
      </c>
      <c r="B46" s="103">
        <v>37232</v>
      </c>
      <c r="C46" s="104">
        <v>24337</v>
      </c>
      <c r="D46" s="105">
        <f t="shared" si="0"/>
        <v>1.52985166618729</v>
      </c>
    </row>
    <row r="47" s="96" customFormat="1" ht="12.6" customHeight="1" spans="1:4">
      <c r="A47" s="107" t="s">
        <v>143</v>
      </c>
      <c r="B47" s="103">
        <v>133872</v>
      </c>
      <c r="C47" s="104">
        <v>142322</v>
      </c>
      <c r="D47" s="105">
        <f t="shared" si="0"/>
        <v>0.94062759095572</v>
      </c>
    </row>
    <row r="48" s="96" customFormat="1" ht="12.6" customHeight="1" spans="1:4">
      <c r="A48" s="107" t="s">
        <v>144</v>
      </c>
      <c r="B48" s="103">
        <v>91031</v>
      </c>
      <c r="C48" s="104">
        <v>35663</v>
      </c>
      <c r="D48" s="105">
        <f t="shared" si="0"/>
        <v>2.55253343801699</v>
      </c>
    </row>
    <row r="49" s="96" customFormat="1" ht="12.6" customHeight="1" spans="1:4">
      <c r="A49" s="107" t="s">
        <v>145</v>
      </c>
      <c r="B49" s="103">
        <v>11487</v>
      </c>
      <c r="C49" s="104">
        <v>9657</v>
      </c>
      <c r="D49" s="105">
        <f t="shared" si="0"/>
        <v>1.18949984467226</v>
      </c>
    </row>
    <row r="50" s="96" customFormat="1" ht="12.6" customHeight="1" spans="1:4">
      <c r="A50" s="107" t="s">
        <v>146</v>
      </c>
      <c r="B50" s="103">
        <v>22221</v>
      </c>
      <c r="C50" s="104">
        <v>4079</v>
      </c>
      <c r="D50" s="105">
        <f t="shared" si="0"/>
        <v>5.44765873988723</v>
      </c>
    </row>
    <row r="51" s="96" customFormat="1" ht="12.6" customHeight="1" spans="1:4">
      <c r="A51" s="107" t="s">
        <v>147</v>
      </c>
      <c r="B51" s="103">
        <v>130</v>
      </c>
      <c r="C51" s="104">
        <v>100</v>
      </c>
      <c r="D51" s="105">
        <f t="shared" si="0"/>
        <v>1.3</v>
      </c>
    </row>
    <row r="52" s="96" customFormat="1" ht="12.6" customHeight="1" spans="1:4">
      <c r="A52" s="107" t="s">
        <v>148</v>
      </c>
      <c r="B52" s="103">
        <v>14084</v>
      </c>
      <c r="C52" s="104">
        <v>115119</v>
      </c>
      <c r="D52" s="105">
        <f t="shared" si="0"/>
        <v>0.122342966843006</v>
      </c>
    </row>
    <row r="53" s="96" customFormat="1" ht="12.6" customHeight="1" spans="1:4">
      <c r="A53" s="107" t="s">
        <v>149</v>
      </c>
      <c r="B53" s="103">
        <v>26872</v>
      </c>
      <c r="C53" s="104">
        <v>49381</v>
      </c>
      <c r="D53" s="105">
        <f t="shared" si="0"/>
        <v>0.544176910147628</v>
      </c>
    </row>
    <row r="54" s="96" customFormat="1" ht="12.6" customHeight="1" spans="1:4">
      <c r="A54" s="107" t="s">
        <v>150</v>
      </c>
      <c r="B54" s="103">
        <v>1214</v>
      </c>
      <c r="C54" s="104">
        <v>2024</v>
      </c>
      <c r="D54" s="105">
        <f t="shared" si="0"/>
        <v>0.599802371541502</v>
      </c>
    </row>
    <row r="55" s="96" customFormat="1" ht="12.6" customHeight="1" spans="1:4">
      <c r="A55" s="107" t="s">
        <v>151</v>
      </c>
      <c r="B55" s="103">
        <v>2535</v>
      </c>
      <c r="C55" s="104">
        <v>706</v>
      </c>
      <c r="D55" s="105">
        <f t="shared" si="0"/>
        <v>3.59065155807365</v>
      </c>
    </row>
    <row r="56" s="96" customFormat="1" ht="12.6" customHeight="1" spans="1:4">
      <c r="A56" s="102" t="s">
        <v>152</v>
      </c>
      <c r="B56" s="103">
        <v>208835</v>
      </c>
      <c r="C56" s="104">
        <v>207324</v>
      </c>
      <c r="D56" s="105">
        <f t="shared" si="0"/>
        <v>1.00728810943258</v>
      </c>
    </row>
    <row r="57" s="96" customFormat="1" ht="12.6" customHeight="1" spans="1:4">
      <c r="A57" s="107" t="s">
        <v>153</v>
      </c>
      <c r="B57" s="103">
        <v>144390</v>
      </c>
      <c r="C57" s="104">
        <v>150989</v>
      </c>
      <c r="D57" s="105">
        <f t="shared" si="0"/>
        <v>0.95629482942466</v>
      </c>
    </row>
    <row r="58" s="96" customFormat="1" ht="12.6" customHeight="1" spans="1:4">
      <c r="A58" s="107" t="s">
        <v>154</v>
      </c>
      <c r="B58" s="103">
        <v>64445</v>
      </c>
      <c r="C58" s="104">
        <v>56335</v>
      </c>
      <c r="D58" s="105">
        <f t="shared" si="0"/>
        <v>1.14396023786279</v>
      </c>
    </row>
    <row r="59" s="96" customFormat="1" ht="12.6" customHeight="1" spans="1:4">
      <c r="A59" s="102" t="s">
        <v>155</v>
      </c>
      <c r="B59" s="103">
        <f>B7+B14+B35</f>
        <v>1188725</v>
      </c>
      <c r="C59" s="103">
        <f>C7+C14+C35</f>
        <v>1087989</v>
      </c>
      <c r="D59" s="105">
        <f t="shared" si="0"/>
        <v>1.09258917139787</v>
      </c>
    </row>
    <row r="60" s="96" customFormat="1"/>
  </sheetData>
  <mergeCells count="3">
    <mergeCell ref="A2:D2"/>
    <mergeCell ref="A3:D3"/>
    <mergeCell ref="A4:D4"/>
  </mergeCells>
  <pageMargins left="0.699305555555556" right="0.699305555555556" top="0.75" bottom="0.75"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G22"/>
  <sheetViews>
    <sheetView workbookViewId="0">
      <selection activeCell="B4" sqref="A4:G34"/>
    </sheetView>
  </sheetViews>
  <sheetFormatPr defaultColWidth="9" defaultRowHeight="13.5" outlineLevelCol="6"/>
  <cols>
    <col min="1" max="1" width="16.625" customWidth="1"/>
    <col min="2" max="7" width="15.625" customWidth="1"/>
  </cols>
  <sheetData>
    <row r="1" spans="1:1">
      <c r="A1" t="s">
        <v>1803</v>
      </c>
    </row>
    <row r="2" ht="42" customHeight="1" spans="1:7">
      <c r="A2" s="13" t="s">
        <v>1804</v>
      </c>
      <c r="B2" s="13"/>
      <c r="C2" s="13"/>
      <c r="D2" s="13"/>
      <c r="E2" s="13"/>
      <c r="F2" s="13"/>
      <c r="G2" s="13"/>
    </row>
    <row r="3" spans="1:7">
      <c r="A3" s="25"/>
      <c r="B3" s="25"/>
      <c r="C3" s="12"/>
      <c r="D3" s="12"/>
      <c r="E3" s="12"/>
      <c r="F3" s="14" t="s">
        <v>44</v>
      </c>
      <c r="G3" s="14"/>
    </row>
    <row r="4" spans="1:7">
      <c r="A4" s="4" t="s">
        <v>1805</v>
      </c>
      <c r="B4" s="4" t="s">
        <v>1806</v>
      </c>
      <c r="C4" s="4"/>
      <c r="D4" s="4"/>
      <c r="E4" s="4" t="s">
        <v>1807</v>
      </c>
      <c r="F4" s="4"/>
      <c r="G4" s="4"/>
    </row>
    <row r="5" spans="1:7">
      <c r="A5" s="4"/>
      <c r="B5" s="2"/>
      <c r="C5" s="4" t="s">
        <v>1808</v>
      </c>
      <c r="D5" s="4" t="s">
        <v>1809</v>
      </c>
      <c r="E5" s="2"/>
      <c r="F5" s="4" t="s">
        <v>1808</v>
      </c>
      <c r="G5" s="4" t="s">
        <v>1809</v>
      </c>
    </row>
    <row r="6" ht="20.1" customHeight="1" spans="1:7">
      <c r="A6" s="4" t="s">
        <v>1810</v>
      </c>
      <c r="B6" s="4" t="s">
        <v>1811</v>
      </c>
      <c r="C6" s="4" t="s">
        <v>1812</v>
      </c>
      <c r="D6" s="4" t="s">
        <v>1813</v>
      </c>
      <c r="E6" s="4" t="s">
        <v>1814</v>
      </c>
      <c r="F6" s="4" t="s">
        <v>1815</v>
      </c>
      <c r="G6" s="4" t="s">
        <v>1816</v>
      </c>
    </row>
    <row r="7" ht="20.1" customHeight="1" spans="1:7">
      <c r="A7" s="5" t="s">
        <v>1817</v>
      </c>
      <c r="B7" s="26">
        <f>C7+D7</f>
        <v>5916000</v>
      </c>
      <c r="C7" s="26">
        <f t="shared" ref="C7:G7" si="0">SUM(C8:C9)</f>
        <v>4143000</v>
      </c>
      <c r="D7" s="26">
        <f t="shared" si="0"/>
        <v>1773000</v>
      </c>
      <c r="E7" s="26">
        <f>F7+G7</f>
        <v>5123308</v>
      </c>
      <c r="F7" s="26">
        <f t="shared" si="0"/>
        <v>3351755</v>
      </c>
      <c r="G7" s="26">
        <f t="shared" si="0"/>
        <v>1771553</v>
      </c>
    </row>
    <row r="8" ht="20.1" customHeight="1" spans="1:7">
      <c r="A8" s="5" t="s">
        <v>1818</v>
      </c>
      <c r="B8" s="26">
        <f t="shared" ref="B8:B19" si="1">C8+D8</f>
        <v>3327300</v>
      </c>
      <c r="C8" s="27">
        <v>2370700</v>
      </c>
      <c r="D8" s="27">
        <v>956600</v>
      </c>
      <c r="E8" s="26">
        <f t="shared" ref="E8:E19" si="2">F8+G8</f>
        <v>3008870</v>
      </c>
      <c r="F8" s="27">
        <v>2052518</v>
      </c>
      <c r="G8" s="27">
        <v>956352</v>
      </c>
    </row>
    <row r="9" ht="20.1" customHeight="1" spans="1:7">
      <c r="A9" s="4" t="s">
        <v>1819</v>
      </c>
      <c r="B9" s="26">
        <f t="shared" si="1"/>
        <v>2588700</v>
      </c>
      <c r="C9" s="26">
        <f t="shared" ref="C9:G9" si="3">SUM(C10:C19)</f>
        <v>1772300</v>
      </c>
      <c r="D9" s="26">
        <f t="shared" si="3"/>
        <v>816400</v>
      </c>
      <c r="E9" s="26">
        <f t="shared" si="2"/>
        <v>2114438</v>
      </c>
      <c r="F9" s="26">
        <f t="shared" si="3"/>
        <v>1299237</v>
      </c>
      <c r="G9" s="26">
        <f t="shared" si="3"/>
        <v>815201</v>
      </c>
    </row>
    <row r="10" ht="20.1" customHeight="1" spans="1:7">
      <c r="A10" s="28" t="s">
        <v>1820</v>
      </c>
      <c r="B10" s="26">
        <f t="shared" si="1"/>
        <v>434400</v>
      </c>
      <c r="C10" s="27">
        <v>413000</v>
      </c>
      <c r="D10" s="27">
        <v>21400</v>
      </c>
      <c r="E10" s="26">
        <f t="shared" si="2"/>
        <v>376479</v>
      </c>
      <c r="F10" s="27">
        <v>355161</v>
      </c>
      <c r="G10" s="27">
        <v>21318</v>
      </c>
    </row>
    <row r="11" ht="20.1" customHeight="1" spans="1:7">
      <c r="A11" s="28" t="s">
        <v>1821</v>
      </c>
      <c r="B11" s="26">
        <f t="shared" si="1"/>
        <v>239100</v>
      </c>
      <c r="C11" s="27">
        <v>166800</v>
      </c>
      <c r="D11" s="27">
        <v>72300</v>
      </c>
      <c r="E11" s="26">
        <f t="shared" si="2"/>
        <v>162141</v>
      </c>
      <c r="F11" s="27">
        <v>89851</v>
      </c>
      <c r="G11" s="27">
        <v>72290</v>
      </c>
    </row>
    <row r="12" ht="20.1" customHeight="1" spans="1:7">
      <c r="A12" s="28" t="s">
        <v>1822</v>
      </c>
      <c r="B12" s="26">
        <f t="shared" si="1"/>
        <v>229700</v>
      </c>
      <c r="C12" s="27">
        <v>118300</v>
      </c>
      <c r="D12" s="27">
        <v>111400</v>
      </c>
      <c r="E12" s="26">
        <f t="shared" si="2"/>
        <v>186234</v>
      </c>
      <c r="F12" s="27">
        <v>74873</v>
      </c>
      <c r="G12" s="27">
        <v>111361</v>
      </c>
    </row>
    <row r="13" ht="20.1" customHeight="1" spans="1:7">
      <c r="A13" s="28" t="s">
        <v>1823</v>
      </c>
      <c r="B13" s="26">
        <f t="shared" si="1"/>
        <v>341700</v>
      </c>
      <c r="C13" s="27">
        <v>202700</v>
      </c>
      <c r="D13" s="27">
        <v>139000</v>
      </c>
      <c r="E13" s="26">
        <f t="shared" si="2"/>
        <v>304329</v>
      </c>
      <c r="F13" s="27">
        <v>165329</v>
      </c>
      <c r="G13" s="27">
        <v>139000</v>
      </c>
    </row>
    <row r="14" ht="20.1" customHeight="1" spans="1:7">
      <c r="A14" s="28" t="s">
        <v>1824</v>
      </c>
      <c r="B14" s="26">
        <f t="shared" si="1"/>
        <v>217500</v>
      </c>
      <c r="C14" s="27">
        <v>167700</v>
      </c>
      <c r="D14" s="27">
        <v>49800</v>
      </c>
      <c r="E14" s="26">
        <f t="shared" si="2"/>
        <v>169122</v>
      </c>
      <c r="F14" s="27">
        <v>119327</v>
      </c>
      <c r="G14" s="27">
        <v>49795</v>
      </c>
    </row>
    <row r="15" ht="20.1" customHeight="1" spans="1:7">
      <c r="A15" s="28" t="s">
        <v>1825</v>
      </c>
      <c r="B15" s="26">
        <f t="shared" si="1"/>
        <v>345600</v>
      </c>
      <c r="C15" s="27">
        <v>262600</v>
      </c>
      <c r="D15" s="27">
        <v>83000</v>
      </c>
      <c r="E15" s="26">
        <f t="shared" si="2"/>
        <v>249304</v>
      </c>
      <c r="F15" s="27">
        <v>166309</v>
      </c>
      <c r="G15" s="27">
        <v>82995</v>
      </c>
    </row>
    <row r="16" ht="20.1" customHeight="1" spans="1:7">
      <c r="A16" s="28" t="s">
        <v>1826</v>
      </c>
      <c r="B16" s="26">
        <f t="shared" si="1"/>
        <v>217900</v>
      </c>
      <c r="C16" s="27">
        <v>124900</v>
      </c>
      <c r="D16" s="27">
        <v>93000</v>
      </c>
      <c r="E16" s="26">
        <f t="shared" si="2"/>
        <v>198741</v>
      </c>
      <c r="F16" s="27">
        <v>106376</v>
      </c>
      <c r="G16" s="27">
        <v>92365</v>
      </c>
    </row>
    <row r="17" ht="20.1" customHeight="1" spans="1:7">
      <c r="A17" s="28" t="s">
        <v>1827</v>
      </c>
      <c r="B17" s="26">
        <f t="shared" si="1"/>
        <v>209500</v>
      </c>
      <c r="C17" s="27">
        <v>172500</v>
      </c>
      <c r="D17" s="27">
        <v>37000</v>
      </c>
      <c r="E17" s="26">
        <f t="shared" si="2"/>
        <v>164877</v>
      </c>
      <c r="F17" s="27">
        <v>127997</v>
      </c>
      <c r="G17" s="27">
        <v>36880</v>
      </c>
    </row>
    <row r="18" ht="20.1" customHeight="1" spans="1:7">
      <c r="A18" s="28" t="s">
        <v>1828</v>
      </c>
      <c r="B18" s="26">
        <f t="shared" si="1"/>
        <v>313700</v>
      </c>
      <c r="C18" s="27">
        <v>135700</v>
      </c>
      <c r="D18" s="27">
        <v>178000</v>
      </c>
      <c r="E18" s="26">
        <f t="shared" si="2"/>
        <v>264011</v>
      </c>
      <c r="F18" s="27">
        <v>86314</v>
      </c>
      <c r="G18" s="27">
        <v>177697</v>
      </c>
    </row>
    <row r="19" ht="20.1" customHeight="1" spans="1:7">
      <c r="A19" s="28" t="s">
        <v>1829</v>
      </c>
      <c r="B19" s="26">
        <f t="shared" si="1"/>
        <v>39600</v>
      </c>
      <c r="C19" s="27">
        <v>8100</v>
      </c>
      <c r="D19" s="27">
        <v>31500</v>
      </c>
      <c r="E19" s="26">
        <f t="shared" si="2"/>
        <v>39200</v>
      </c>
      <c r="F19" s="27">
        <v>7700</v>
      </c>
      <c r="G19" s="27">
        <v>31500</v>
      </c>
    </row>
    <row r="20" ht="27" customHeight="1" spans="1:7">
      <c r="A20" s="24" t="s">
        <v>1830</v>
      </c>
      <c r="B20" s="24"/>
      <c r="C20" s="24"/>
      <c r="D20" s="24"/>
      <c r="E20" s="24"/>
      <c r="F20" s="24"/>
      <c r="G20" s="24"/>
    </row>
    <row r="21" ht="27" customHeight="1" spans="1:7">
      <c r="A21" s="11" t="s">
        <v>1831</v>
      </c>
      <c r="B21" s="11"/>
      <c r="C21" s="11"/>
      <c r="D21" s="11"/>
      <c r="E21" s="11"/>
      <c r="F21" s="11"/>
      <c r="G21" s="11"/>
    </row>
    <row r="22" spans="1:7">
      <c r="A22" s="11"/>
      <c r="B22" s="11"/>
      <c r="C22" s="11"/>
      <c r="D22" s="11"/>
      <c r="E22" s="11"/>
      <c r="F22" s="11"/>
      <c r="G22" s="11"/>
    </row>
  </sheetData>
  <mergeCells count="7">
    <mergeCell ref="A2:G2"/>
    <mergeCell ref="F3:G3"/>
    <mergeCell ref="B4:D4"/>
    <mergeCell ref="E4:G4"/>
    <mergeCell ref="A20:G20"/>
    <mergeCell ref="A21:G21"/>
    <mergeCell ref="A4:A5"/>
  </mergeCells>
  <pageMargins left="0.699305555555556" right="0.699305555555556"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H16"/>
  <sheetViews>
    <sheetView workbookViewId="0">
      <selection activeCell="B4" sqref="A4:H34"/>
    </sheetView>
  </sheetViews>
  <sheetFormatPr defaultColWidth="9" defaultRowHeight="13.5" outlineLevelCol="7"/>
  <cols>
    <col min="1" max="1" width="31.125" customWidth="1"/>
    <col min="2" max="2" width="13.5" customWidth="1"/>
    <col min="3" max="3" width="11" customWidth="1"/>
    <col min="4" max="4" width="18.625" customWidth="1"/>
    <col min="5" max="5" width="19.75" customWidth="1"/>
    <col min="6" max="6" width="11.375" customWidth="1"/>
    <col min="7" max="7" width="12.25" customWidth="1"/>
    <col min="8" max="8" width="17" customWidth="1"/>
  </cols>
  <sheetData>
    <row r="1" spans="1:8">
      <c r="A1" s="11" t="s">
        <v>1832</v>
      </c>
      <c r="B1" s="12"/>
      <c r="C1" s="12"/>
      <c r="D1" s="12"/>
      <c r="E1" s="12"/>
      <c r="F1" s="12"/>
      <c r="G1" s="12"/>
      <c r="H1" s="12"/>
    </row>
    <row r="2" ht="39" customHeight="1" spans="1:8">
      <c r="A2" s="13" t="s">
        <v>1833</v>
      </c>
      <c r="B2" s="13"/>
      <c r="C2" s="13"/>
      <c r="D2" s="13"/>
      <c r="E2" s="13"/>
      <c r="F2" s="13"/>
      <c r="G2" s="13"/>
      <c r="H2" s="13"/>
    </row>
    <row r="3" spans="1:8">
      <c r="A3" s="14" t="s">
        <v>44</v>
      </c>
      <c r="B3" s="14"/>
      <c r="C3" s="14"/>
      <c r="D3" s="14"/>
      <c r="E3" s="14"/>
      <c r="F3" s="14"/>
      <c r="G3" s="14"/>
      <c r="H3" s="14"/>
    </row>
    <row r="4" ht="24" spans="1:8">
      <c r="A4" s="4" t="s">
        <v>1834</v>
      </c>
      <c r="B4" s="4" t="s">
        <v>1835</v>
      </c>
      <c r="C4" s="4" t="s">
        <v>1836</v>
      </c>
      <c r="D4" s="4" t="s">
        <v>1837</v>
      </c>
      <c r="E4" s="4" t="s">
        <v>1838</v>
      </c>
      <c r="F4" s="4" t="s">
        <v>1839</v>
      </c>
      <c r="G4" s="4" t="s">
        <v>1840</v>
      </c>
      <c r="H4" s="4" t="s">
        <v>1841</v>
      </c>
    </row>
    <row r="5" ht="35.1" customHeight="1" spans="1:8">
      <c r="A5" s="2" t="s">
        <v>1842</v>
      </c>
      <c r="B5" s="2" t="s">
        <v>1843</v>
      </c>
      <c r="C5" s="2" t="s">
        <v>1844</v>
      </c>
      <c r="D5" s="2" t="s">
        <v>1845</v>
      </c>
      <c r="E5" s="2" t="s">
        <v>1845</v>
      </c>
      <c r="F5" s="4" t="s">
        <v>1846</v>
      </c>
      <c r="G5" s="15">
        <v>7800</v>
      </c>
      <c r="H5" s="16">
        <v>43287</v>
      </c>
    </row>
    <row r="6" ht="35.1" customHeight="1" spans="1:8">
      <c r="A6" s="2" t="s">
        <v>1847</v>
      </c>
      <c r="B6" s="2" t="s">
        <v>1848</v>
      </c>
      <c r="C6" s="2" t="s">
        <v>1849</v>
      </c>
      <c r="D6" s="2" t="s">
        <v>1850</v>
      </c>
      <c r="E6" s="2" t="s">
        <v>1851</v>
      </c>
      <c r="F6" s="4" t="s">
        <v>1852</v>
      </c>
      <c r="G6" s="15">
        <v>20000</v>
      </c>
      <c r="H6" s="16">
        <v>43362</v>
      </c>
    </row>
    <row r="7" ht="35.1" customHeight="1" spans="1:8">
      <c r="A7" s="2" t="s">
        <v>1853</v>
      </c>
      <c r="B7" s="2" t="s">
        <v>1854</v>
      </c>
      <c r="C7" s="2" t="s">
        <v>1855</v>
      </c>
      <c r="D7" s="2" t="s">
        <v>1856</v>
      </c>
      <c r="E7" s="17" t="s">
        <v>1857</v>
      </c>
      <c r="F7" s="4" t="s">
        <v>1852</v>
      </c>
      <c r="G7" s="15">
        <v>62000</v>
      </c>
      <c r="H7" s="16">
        <v>43362</v>
      </c>
    </row>
    <row r="8" ht="35.1" customHeight="1" spans="1:8">
      <c r="A8" s="2" t="s">
        <v>1858</v>
      </c>
      <c r="B8" s="2" t="s">
        <v>1859</v>
      </c>
      <c r="C8" s="2" t="s">
        <v>1855</v>
      </c>
      <c r="D8" s="2" t="s">
        <v>1860</v>
      </c>
      <c r="E8" s="17" t="s">
        <v>1861</v>
      </c>
      <c r="F8" s="4" t="s">
        <v>1852</v>
      </c>
      <c r="G8" s="15">
        <v>61000</v>
      </c>
      <c r="H8" s="16">
        <v>43362</v>
      </c>
    </row>
    <row r="9" ht="35.1" customHeight="1" spans="1:8">
      <c r="A9" s="2" t="s">
        <v>1862</v>
      </c>
      <c r="B9" s="2" t="s">
        <v>1863</v>
      </c>
      <c r="C9" s="2" t="s">
        <v>1864</v>
      </c>
      <c r="D9" s="2" t="s">
        <v>1865</v>
      </c>
      <c r="E9" s="2" t="s">
        <v>1866</v>
      </c>
      <c r="F9" s="4" t="s">
        <v>1852</v>
      </c>
      <c r="G9" s="15">
        <v>27000</v>
      </c>
      <c r="H9" s="16">
        <v>43362</v>
      </c>
    </row>
    <row r="10" ht="35.1" customHeight="1" spans="1:8">
      <c r="A10" s="2" t="s">
        <v>1867</v>
      </c>
      <c r="B10" s="2" t="s">
        <v>1868</v>
      </c>
      <c r="C10" s="2" t="s">
        <v>1869</v>
      </c>
      <c r="D10" s="2" t="s">
        <v>1870</v>
      </c>
      <c r="E10" s="2" t="s">
        <v>1870</v>
      </c>
      <c r="F10" s="4" t="s">
        <v>1852</v>
      </c>
      <c r="G10" s="15">
        <v>30000</v>
      </c>
      <c r="H10" s="16">
        <v>43362</v>
      </c>
    </row>
    <row r="11" ht="35.1" customHeight="1" spans="1:8">
      <c r="A11" s="2" t="s">
        <v>1871</v>
      </c>
      <c r="B11" s="2" t="s">
        <v>1872</v>
      </c>
      <c r="C11" s="2" t="s">
        <v>1855</v>
      </c>
      <c r="D11" s="2"/>
      <c r="E11" s="17" t="s">
        <v>1873</v>
      </c>
      <c r="F11" s="4" t="s">
        <v>1852</v>
      </c>
      <c r="G11" s="15">
        <v>15000</v>
      </c>
      <c r="H11" s="16">
        <v>43362</v>
      </c>
    </row>
    <row r="12" ht="35.1" customHeight="1" spans="1:8">
      <c r="A12" s="2" t="s">
        <v>1874</v>
      </c>
      <c r="B12" s="2" t="s">
        <v>1875</v>
      </c>
      <c r="C12" s="2" t="s">
        <v>1876</v>
      </c>
      <c r="D12" s="2"/>
      <c r="E12" s="2" t="s">
        <v>1877</v>
      </c>
      <c r="F12" s="4" t="s">
        <v>1852</v>
      </c>
      <c r="G12" s="15">
        <v>30000</v>
      </c>
      <c r="H12" s="16">
        <v>43362</v>
      </c>
    </row>
    <row r="13" ht="35.1" customHeight="1" spans="1:8">
      <c r="A13" s="18" t="s">
        <v>1878</v>
      </c>
      <c r="B13" s="19" t="s">
        <v>1879</v>
      </c>
      <c r="C13" s="2" t="s">
        <v>1855</v>
      </c>
      <c r="D13" s="2"/>
      <c r="E13" s="2" t="s">
        <v>1880</v>
      </c>
      <c r="F13" s="4" t="s">
        <v>1852</v>
      </c>
      <c r="G13" s="20">
        <v>12000</v>
      </c>
      <c r="H13" s="16">
        <v>43362</v>
      </c>
    </row>
    <row r="14" spans="1:8">
      <c r="A14" s="9"/>
      <c r="B14" s="9"/>
      <c r="C14" s="9"/>
      <c r="D14" s="9"/>
      <c r="E14" s="21"/>
      <c r="F14" s="22"/>
      <c r="G14" s="9"/>
      <c r="H14" s="23"/>
    </row>
    <row r="15" spans="1:8">
      <c r="A15" s="9"/>
      <c r="B15" s="9"/>
      <c r="C15" s="9"/>
      <c r="D15" s="9"/>
      <c r="E15" s="21"/>
      <c r="F15" s="22"/>
      <c r="G15" s="9"/>
      <c r="H15" s="23"/>
    </row>
    <row r="16" ht="27" customHeight="1" spans="1:8">
      <c r="A16" s="24" t="s">
        <v>1881</v>
      </c>
      <c r="B16" s="24"/>
      <c r="C16" s="24"/>
      <c r="D16" s="24"/>
      <c r="E16" s="24"/>
      <c r="F16" s="24"/>
      <c r="G16" s="24"/>
      <c r="H16" s="24"/>
    </row>
  </sheetData>
  <mergeCells count="3">
    <mergeCell ref="A2:H2"/>
    <mergeCell ref="A3:H3"/>
    <mergeCell ref="A16:H16"/>
  </mergeCells>
  <pageMargins left="0.699305555555556" right="0.699305555555556" top="0.75" bottom="0.75" header="0.3" footer="0.3"/>
  <pageSetup paperSize="9"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C49"/>
  <sheetViews>
    <sheetView workbookViewId="0">
      <selection activeCell="B4" sqref="A4:C34"/>
    </sheetView>
  </sheetViews>
  <sheetFormatPr defaultColWidth="9" defaultRowHeight="13.5" outlineLevelCol="2"/>
  <cols>
    <col min="1" max="1" width="32.625" customWidth="1"/>
    <col min="2" max="2" width="25.375" customWidth="1"/>
    <col min="3" max="3" width="27.25" customWidth="1"/>
    <col min="4" max="4" width="32.625" customWidth="1"/>
  </cols>
  <sheetData>
    <row r="1" spans="1:1">
      <c r="A1" t="s">
        <v>1882</v>
      </c>
    </row>
    <row r="2" ht="39" customHeight="1" spans="1:3">
      <c r="A2" s="1" t="s">
        <v>1883</v>
      </c>
      <c r="B2" s="1"/>
      <c r="C2" s="1"/>
    </row>
    <row r="3" spans="1:3">
      <c r="A3" s="2"/>
      <c r="B3" s="2"/>
      <c r="C3" s="3" t="s">
        <v>44</v>
      </c>
    </row>
    <row r="4" spans="1:3">
      <c r="A4" s="4" t="s">
        <v>45</v>
      </c>
      <c r="B4" s="4" t="s">
        <v>1884</v>
      </c>
      <c r="C4" s="4" t="s">
        <v>1885</v>
      </c>
    </row>
    <row r="5" spans="1:3">
      <c r="A5" s="5" t="s">
        <v>1886</v>
      </c>
      <c r="B5" s="6">
        <f>SUM(B6:B7)</f>
        <v>5098796</v>
      </c>
      <c r="C5" s="6">
        <f>SUM(C6:C7)</f>
        <v>3016375</v>
      </c>
    </row>
    <row r="6" spans="1:3">
      <c r="A6" s="5" t="s">
        <v>1887</v>
      </c>
      <c r="B6" s="6">
        <v>3735130</v>
      </c>
      <c r="C6" s="6">
        <v>2190011</v>
      </c>
    </row>
    <row r="7" spans="1:3">
      <c r="A7" s="5" t="s">
        <v>1888</v>
      </c>
      <c r="B7" s="6">
        <v>1363666</v>
      </c>
      <c r="C7" s="6">
        <v>826364</v>
      </c>
    </row>
    <row r="8" spans="1:3">
      <c r="A8" s="5" t="s">
        <v>1889</v>
      </c>
      <c r="B8" s="6">
        <f>SUM(B9:B10)</f>
        <v>5649000</v>
      </c>
      <c r="C8" s="6">
        <f>SUM(C9:C10)</f>
        <v>3139700</v>
      </c>
    </row>
    <row r="9" spans="1:3">
      <c r="A9" s="5" t="s">
        <v>1887</v>
      </c>
      <c r="B9" s="6">
        <v>4133000</v>
      </c>
      <c r="C9" s="7">
        <v>2270000</v>
      </c>
    </row>
    <row r="10" spans="1:3">
      <c r="A10" s="5" t="s">
        <v>1888</v>
      </c>
      <c r="B10" s="6">
        <v>1516000</v>
      </c>
      <c r="C10" s="7">
        <v>869700</v>
      </c>
    </row>
    <row r="11" spans="1:3">
      <c r="A11" s="5" t="s">
        <v>1890</v>
      </c>
      <c r="B11" s="6">
        <f>SUM(B12:B17)</f>
        <v>878450</v>
      </c>
      <c r="C11" s="8">
        <f>SUM(C12:C17)</f>
        <v>399100</v>
      </c>
    </row>
    <row r="12" spans="1:3">
      <c r="A12" s="5" t="s">
        <v>1891</v>
      </c>
      <c r="B12" s="6">
        <v>7800</v>
      </c>
      <c r="C12" s="6">
        <v>7800</v>
      </c>
    </row>
    <row r="13" spans="1:3">
      <c r="A13" s="5" t="s">
        <v>1892</v>
      </c>
      <c r="B13" s="6">
        <v>347200</v>
      </c>
      <c r="C13" s="6">
        <v>254990</v>
      </c>
    </row>
    <row r="14" spans="1:3">
      <c r="A14" s="5" t="s">
        <v>1893</v>
      </c>
      <c r="B14" s="6">
        <v>126550</v>
      </c>
      <c r="C14" s="6">
        <v>50</v>
      </c>
    </row>
    <row r="15" spans="1:3">
      <c r="A15" s="5" t="s">
        <v>1894</v>
      </c>
      <c r="B15" s="6">
        <v>257000</v>
      </c>
      <c r="C15" s="6">
        <v>82000</v>
      </c>
    </row>
    <row r="16" spans="1:3">
      <c r="A16" s="5" t="s">
        <v>1895</v>
      </c>
      <c r="B16" s="6">
        <v>38200</v>
      </c>
      <c r="C16" s="6">
        <v>12260</v>
      </c>
    </row>
    <row r="17" spans="1:3">
      <c r="A17" s="5" t="s">
        <v>1896</v>
      </c>
      <c r="B17" s="6">
        <v>101700</v>
      </c>
      <c r="C17" s="6">
        <v>42000</v>
      </c>
    </row>
    <row r="18" spans="1:3">
      <c r="A18" s="5" t="s">
        <v>1897</v>
      </c>
      <c r="B18" s="6">
        <f>SUM(B19:B20)</f>
        <v>629575</v>
      </c>
      <c r="C18" s="6">
        <f>SUM(C19:C20)</f>
        <v>327818</v>
      </c>
    </row>
    <row r="19" spans="1:3">
      <c r="A19" s="5" t="s">
        <v>1898</v>
      </c>
      <c r="B19" s="6">
        <v>489672</v>
      </c>
      <c r="C19" s="6">
        <v>273358</v>
      </c>
    </row>
    <row r="20" spans="1:3">
      <c r="A20" s="5" t="s">
        <v>1899</v>
      </c>
      <c r="B20" s="6">
        <v>139903</v>
      </c>
      <c r="C20" s="6">
        <v>54460</v>
      </c>
    </row>
    <row r="21" spans="1:3">
      <c r="A21" s="5" t="s">
        <v>1900</v>
      </c>
      <c r="B21" s="6">
        <f>SUM(B22:B23)</f>
        <v>138704</v>
      </c>
      <c r="C21" s="8">
        <f>C22+C23</f>
        <v>87613</v>
      </c>
    </row>
    <row r="22" spans="1:3">
      <c r="A22" s="5" t="s">
        <v>1901</v>
      </c>
      <c r="B22" s="6">
        <v>102329</v>
      </c>
      <c r="C22" s="6">
        <v>62852</v>
      </c>
    </row>
    <row r="23" spans="1:3">
      <c r="A23" s="5" t="s">
        <v>1902</v>
      </c>
      <c r="B23" s="6">
        <v>36375</v>
      </c>
      <c r="C23" s="6">
        <v>24761</v>
      </c>
    </row>
    <row r="24" spans="1:3">
      <c r="A24" s="5" t="s">
        <v>1903</v>
      </c>
      <c r="B24" s="6">
        <f>SUM(B25:B26)</f>
        <v>5123308</v>
      </c>
      <c r="C24" s="6">
        <f>SUM(C25:C26)</f>
        <v>3008870</v>
      </c>
    </row>
    <row r="25" spans="1:3">
      <c r="A25" s="5" t="s">
        <v>1887</v>
      </c>
      <c r="B25" s="6">
        <v>3351755</v>
      </c>
      <c r="C25" s="6">
        <v>2052518</v>
      </c>
    </row>
    <row r="26" spans="1:3">
      <c r="A26" s="5" t="s">
        <v>1888</v>
      </c>
      <c r="B26" s="6">
        <v>1771553</v>
      </c>
      <c r="C26" s="6">
        <v>956352</v>
      </c>
    </row>
    <row r="27" spans="1:3">
      <c r="A27" s="5" t="s">
        <v>1904</v>
      </c>
      <c r="B27" s="6">
        <f>SUM(B28:B29)</f>
        <v>5916000</v>
      </c>
      <c r="C27" s="6">
        <f>SUM(C28:C29)</f>
        <v>3327300</v>
      </c>
    </row>
    <row r="28" spans="1:3">
      <c r="A28" s="5" t="s">
        <v>1887</v>
      </c>
      <c r="B28" s="6">
        <v>4143000</v>
      </c>
      <c r="C28" s="6">
        <v>2370700</v>
      </c>
    </row>
    <row r="29" spans="1:3">
      <c r="A29" s="5" t="s">
        <v>1888</v>
      </c>
      <c r="B29" s="6">
        <v>1773000</v>
      </c>
      <c r="C29" s="6">
        <v>956600</v>
      </c>
    </row>
    <row r="30" ht="108" customHeight="1" spans="1:3">
      <c r="A30" s="9" t="s">
        <v>1905</v>
      </c>
      <c r="B30" s="9"/>
      <c r="C30" s="9"/>
    </row>
    <row r="31" spans="1:3">
      <c r="A31" s="10"/>
      <c r="B31" s="10"/>
      <c r="C31" s="10"/>
    </row>
    <row r="32" spans="1:3">
      <c r="A32" s="10"/>
      <c r="B32" s="10"/>
      <c r="C32" s="10"/>
    </row>
    <row r="33" spans="1:3">
      <c r="A33" s="10"/>
      <c r="B33" s="10"/>
      <c r="C33" s="10"/>
    </row>
    <row r="34" spans="1:3">
      <c r="A34" s="10"/>
      <c r="B34" s="10"/>
      <c r="C34" s="10"/>
    </row>
    <row r="35" spans="1:3">
      <c r="A35" s="10"/>
      <c r="B35" s="10"/>
      <c r="C35" s="10"/>
    </row>
    <row r="36" spans="1:3">
      <c r="A36" s="10"/>
      <c r="B36" s="10"/>
      <c r="C36" s="10"/>
    </row>
    <row r="37" spans="1:3">
      <c r="A37" s="10"/>
      <c r="B37" s="10"/>
      <c r="C37" s="10"/>
    </row>
    <row r="38" spans="1:3">
      <c r="A38" s="10"/>
      <c r="B38" s="10"/>
      <c r="C38" s="10"/>
    </row>
    <row r="39" spans="1:3">
      <c r="A39" s="10"/>
      <c r="B39" s="10"/>
      <c r="C39" s="10"/>
    </row>
    <row r="40" spans="1:3">
      <c r="A40" s="10"/>
      <c r="B40" s="10"/>
      <c r="C40" s="10"/>
    </row>
    <row r="41" spans="1:3">
      <c r="A41" s="10"/>
      <c r="B41" s="10"/>
      <c r="C41" s="10"/>
    </row>
    <row r="42" spans="1:3">
      <c r="A42" s="10"/>
      <c r="B42" s="10"/>
      <c r="C42" s="10"/>
    </row>
    <row r="43" spans="1:3">
      <c r="A43" s="10"/>
      <c r="B43" s="10"/>
      <c r="C43" s="10"/>
    </row>
    <row r="44" spans="1:3">
      <c r="A44" s="10"/>
      <c r="B44" s="10"/>
      <c r="C44" s="10"/>
    </row>
    <row r="45" spans="1:3">
      <c r="A45" s="10"/>
      <c r="B45" s="10"/>
      <c r="C45" s="10"/>
    </row>
    <row r="46" spans="1:3">
      <c r="A46" s="10"/>
      <c r="B46" s="10"/>
      <c r="C46" s="10"/>
    </row>
    <row r="47" spans="1:3">
      <c r="A47" s="10"/>
      <c r="B47" s="10"/>
      <c r="C47" s="10"/>
    </row>
    <row r="48" spans="1:3">
      <c r="A48" s="10"/>
      <c r="B48" s="10"/>
      <c r="C48" s="10"/>
    </row>
    <row r="49" spans="1:3">
      <c r="A49" s="10"/>
      <c r="B49" s="10"/>
      <c r="C49" s="10"/>
    </row>
  </sheetData>
  <mergeCells count="2">
    <mergeCell ref="A2:C2"/>
    <mergeCell ref="A30:C30"/>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F52"/>
  <sheetViews>
    <sheetView workbookViewId="0">
      <selection activeCell="B4" sqref="B4:B34"/>
    </sheetView>
  </sheetViews>
  <sheetFormatPr defaultColWidth="9" defaultRowHeight="14.25" outlineLevelCol="5"/>
  <cols>
    <col min="1" max="1" width="26.5" style="96" customWidth="1"/>
    <col min="2" max="3" width="10.75" style="96" customWidth="1"/>
    <col min="4" max="4" width="14" style="96" customWidth="1"/>
    <col min="5" max="5" width="13.5" style="96" customWidth="1"/>
    <col min="6" max="6" width="9" style="96"/>
    <col min="7" max="16384" width="9" style="97"/>
  </cols>
  <sheetData>
    <row r="1" customFormat="1" ht="13.5" spans="1:1">
      <c r="A1" t="s">
        <v>156</v>
      </c>
    </row>
    <row r="2" s="96" customFormat="1" ht="22.5" spans="1:6">
      <c r="A2" s="115" t="s">
        <v>157</v>
      </c>
      <c r="B2" s="115"/>
      <c r="C2" s="115"/>
      <c r="D2" s="115"/>
      <c r="E2" s="115"/>
      <c r="F2" s="115"/>
    </row>
    <row r="3" s="96" customFormat="1" spans="1:6">
      <c r="A3" s="112" t="s">
        <v>44</v>
      </c>
      <c r="B3" s="112"/>
      <c r="C3" s="112"/>
      <c r="D3" s="112"/>
      <c r="E3" s="112"/>
      <c r="F3" s="112"/>
    </row>
    <row r="4" s="96" customFormat="1" spans="1:6">
      <c r="A4" s="116" t="s">
        <v>45</v>
      </c>
      <c r="B4" s="116" t="s">
        <v>46</v>
      </c>
      <c r="C4" s="116" t="s">
        <v>47</v>
      </c>
      <c r="D4" s="124" t="s">
        <v>48</v>
      </c>
      <c r="E4" s="124" t="s">
        <v>49</v>
      </c>
      <c r="F4" s="116" t="s">
        <v>50</v>
      </c>
    </row>
    <row r="5" s="96" customFormat="1" spans="1:6">
      <c r="A5" s="107" t="s">
        <v>158</v>
      </c>
      <c r="B5" s="103">
        <v>353155</v>
      </c>
      <c r="C5" s="104">
        <v>335519</v>
      </c>
      <c r="D5" s="117">
        <f t="shared" ref="D5:D27" si="0">C5/B5</f>
        <v>0.950061587688126</v>
      </c>
      <c r="E5" s="117">
        <f t="shared" ref="E5:E23" si="1">C5/F5</f>
        <v>0.782902197602191</v>
      </c>
      <c r="F5" s="106">
        <v>428558</v>
      </c>
    </row>
    <row r="6" s="96" customFormat="1" spans="1:6">
      <c r="A6" s="107" t="s">
        <v>159</v>
      </c>
      <c r="B6" s="103">
        <v>2945</v>
      </c>
      <c r="C6" s="104">
        <v>2815</v>
      </c>
      <c r="D6" s="117">
        <f t="shared" si="0"/>
        <v>0.955857385398981</v>
      </c>
      <c r="E6" s="117">
        <f t="shared" si="1"/>
        <v>1.0422065901518</v>
      </c>
      <c r="F6" s="106">
        <v>2701</v>
      </c>
    </row>
    <row r="7" s="96" customFormat="1" spans="1:6">
      <c r="A7" s="107" t="s">
        <v>160</v>
      </c>
      <c r="B7" s="103">
        <v>121457</v>
      </c>
      <c r="C7" s="104">
        <v>121799</v>
      </c>
      <c r="D7" s="117">
        <f t="shared" si="0"/>
        <v>1.00281581135711</v>
      </c>
      <c r="E7" s="117">
        <f t="shared" si="1"/>
        <v>0.873756250134508</v>
      </c>
      <c r="F7" s="106">
        <v>139397</v>
      </c>
    </row>
    <row r="8" s="96" customFormat="1" spans="1:6">
      <c r="A8" s="107" t="s">
        <v>161</v>
      </c>
      <c r="B8" s="103">
        <v>444116</v>
      </c>
      <c r="C8" s="104">
        <v>440205</v>
      </c>
      <c r="D8" s="117">
        <f t="shared" si="0"/>
        <v>0.991193742175468</v>
      </c>
      <c r="E8" s="117">
        <f t="shared" si="1"/>
        <v>0.910882668802106</v>
      </c>
      <c r="F8" s="106">
        <v>483273</v>
      </c>
    </row>
    <row r="9" s="96" customFormat="1" spans="1:6">
      <c r="A9" s="107" t="s">
        <v>162</v>
      </c>
      <c r="B9" s="103">
        <v>44014</v>
      </c>
      <c r="C9" s="104">
        <v>39753</v>
      </c>
      <c r="D9" s="117">
        <f t="shared" si="0"/>
        <v>0.903189894124597</v>
      </c>
      <c r="E9" s="117">
        <f t="shared" si="1"/>
        <v>0.685834066559702</v>
      </c>
      <c r="F9" s="106">
        <v>57963</v>
      </c>
    </row>
    <row r="10" s="96" customFormat="1" spans="1:6">
      <c r="A10" s="107" t="s">
        <v>163</v>
      </c>
      <c r="B10" s="103">
        <v>33832</v>
      </c>
      <c r="C10" s="104">
        <v>33130</v>
      </c>
      <c r="D10" s="117">
        <f t="shared" si="0"/>
        <v>0.979250413809411</v>
      </c>
      <c r="E10" s="117">
        <f t="shared" si="1"/>
        <v>1.13634025038587</v>
      </c>
      <c r="F10" s="106">
        <v>29155</v>
      </c>
    </row>
    <row r="11" s="96" customFormat="1" spans="1:6">
      <c r="A11" s="107" t="s">
        <v>164</v>
      </c>
      <c r="B11" s="103">
        <v>334322</v>
      </c>
      <c r="C11" s="104">
        <v>370021</v>
      </c>
      <c r="D11" s="117">
        <f t="shared" si="0"/>
        <v>1.10678028966087</v>
      </c>
      <c r="E11" s="117">
        <f t="shared" si="1"/>
        <v>1.09971141643708</v>
      </c>
      <c r="F11" s="106">
        <v>336471</v>
      </c>
    </row>
    <row r="12" s="96" customFormat="1" spans="1:6">
      <c r="A12" s="107" t="s">
        <v>165</v>
      </c>
      <c r="B12" s="103">
        <v>263808</v>
      </c>
      <c r="C12" s="104">
        <v>276600</v>
      </c>
      <c r="D12" s="117">
        <f t="shared" si="0"/>
        <v>1.04848981077147</v>
      </c>
      <c r="E12" s="117">
        <f t="shared" si="1"/>
        <v>1.02659649487444</v>
      </c>
      <c r="F12" s="106">
        <v>269434</v>
      </c>
    </row>
    <row r="13" s="96" customFormat="1" spans="1:6">
      <c r="A13" s="107" t="s">
        <v>166</v>
      </c>
      <c r="B13" s="103">
        <v>104556</v>
      </c>
      <c r="C13" s="104">
        <v>190374</v>
      </c>
      <c r="D13" s="117">
        <f t="shared" si="0"/>
        <v>1.82078503385745</v>
      </c>
      <c r="E13" s="117">
        <f t="shared" si="1"/>
        <v>1.69361338706664</v>
      </c>
      <c r="F13" s="106">
        <v>112407</v>
      </c>
    </row>
    <row r="14" s="96" customFormat="1" spans="1:6">
      <c r="A14" s="107" t="s">
        <v>167</v>
      </c>
      <c r="B14" s="103">
        <v>208823</v>
      </c>
      <c r="C14" s="104">
        <v>327913</v>
      </c>
      <c r="D14" s="117">
        <f t="shared" si="0"/>
        <v>1.57029158665473</v>
      </c>
      <c r="E14" s="117">
        <f t="shared" si="1"/>
        <v>0.979713357812747</v>
      </c>
      <c r="F14" s="106">
        <v>334703</v>
      </c>
    </row>
    <row r="15" s="96" customFormat="1" spans="1:6">
      <c r="A15" s="107" t="s">
        <v>168</v>
      </c>
      <c r="B15" s="103">
        <v>224652</v>
      </c>
      <c r="C15" s="104">
        <v>222648</v>
      </c>
      <c r="D15" s="117">
        <f t="shared" si="0"/>
        <v>0.991079536349554</v>
      </c>
      <c r="E15" s="117">
        <f t="shared" si="1"/>
        <v>2.11389400527885</v>
      </c>
      <c r="F15" s="106">
        <v>105326</v>
      </c>
    </row>
    <row r="16" s="96" customFormat="1" spans="1:6">
      <c r="A16" s="107" t="s">
        <v>169</v>
      </c>
      <c r="B16" s="103">
        <v>39849</v>
      </c>
      <c r="C16" s="104">
        <v>80704</v>
      </c>
      <c r="D16" s="117">
        <f t="shared" si="0"/>
        <v>2.02524530101132</v>
      </c>
      <c r="E16" s="117">
        <f t="shared" si="1"/>
        <v>2.76516137874323</v>
      </c>
      <c r="F16" s="106">
        <v>29186</v>
      </c>
    </row>
    <row r="17" s="96" customFormat="1" spans="1:6">
      <c r="A17" s="107" t="s">
        <v>170</v>
      </c>
      <c r="B17" s="103">
        <v>16088</v>
      </c>
      <c r="C17" s="104">
        <v>13357</v>
      </c>
      <c r="D17" s="117">
        <f t="shared" si="0"/>
        <v>0.830246146195922</v>
      </c>
      <c r="E17" s="117">
        <f t="shared" si="1"/>
        <v>1.06685303514377</v>
      </c>
      <c r="F17" s="106">
        <v>12520</v>
      </c>
    </row>
    <row r="18" s="96" customFormat="1" spans="1:6">
      <c r="A18" s="107" t="s">
        <v>171</v>
      </c>
      <c r="B18" s="103">
        <v>8063</v>
      </c>
      <c r="C18" s="104">
        <v>8705</v>
      </c>
      <c r="D18" s="117">
        <f t="shared" si="0"/>
        <v>1.07962296911819</v>
      </c>
      <c r="E18" s="117">
        <f t="shared" si="1"/>
        <v>1.15054189796458</v>
      </c>
      <c r="F18" s="106">
        <v>7566</v>
      </c>
    </row>
    <row r="19" s="96" customFormat="1" spans="1:6">
      <c r="A19" s="107" t="s">
        <v>172</v>
      </c>
      <c r="B19" s="103">
        <v>93</v>
      </c>
      <c r="C19" s="104">
        <v>1427</v>
      </c>
      <c r="D19" s="117">
        <f t="shared" si="0"/>
        <v>15.3440860215054</v>
      </c>
      <c r="E19" s="117">
        <f t="shared" si="1"/>
        <v>22.296875</v>
      </c>
      <c r="F19" s="106">
        <v>64</v>
      </c>
    </row>
    <row r="20" s="96" customFormat="1" spans="1:6">
      <c r="A20" s="107" t="s">
        <v>173</v>
      </c>
      <c r="B20" s="103">
        <v>0</v>
      </c>
      <c r="C20" s="104">
        <v>0</v>
      </c>
      <c r="D20" s="117"/>
      <c r="E20" s="117"/>
      <c r="F20" s="106">
        <v>0</v>
      </c>
    </row>
    <row r="21" s="96" customFormat="1" spans="1:6">
      <c r="A21" s="107" t="s">
        <v>174</v>
      </c>
      <c r="B21" s="103">
        <v>130615</v>
      </c>
      <c r="C21" s="104">
        <v>25721</v>
      </c>
      <c r="D21" s="117">
        <f t="shared" si="0"/>
        <v>0.196922252421238</v>
      </c>
      <c r="E21" s="117">
        <f t="shared" si="1"/>
        <v>0.226086880087197</v>
      </c>
      <c r="F21" s="106">
        <v>113766</v>
      </c>
    </row>
    <row r="22" s="96" customFormat="1" spans="1:6">
      <c r="A22" s="107" t="s">
        <v>175</v>
      </c>
      <c r="B22" s="103">
        <v>126625</v>
      </c>
      <c r="C22" s="104">
        <v>175710</v>
      </c>
      <c r="D22" s="117">
        <f t="shared" si="0"/>
        <v>1.38764067127345</v>
      </c>
      <c r="E22" s="117">
        <f t="shared" si="1"/>
        <v>2.1550254491936</v>
      </c>
      <c r="F22" s="106">
        <v>81535</v>
      </c>
    </row>
    <row r="23" s="96" customFormat="1" spans="1:6">
      <c r="A23" s="107" t="s">
        <v>176</v>
      </c>
      <c r="B23" s="103">
        <v>5406</v>
      </c>
      <c r="C23" s="104">
        <v>6229</v>
      </c>
      <c r="D23" s="117">
        <f t="shared" si="0"/>
        <v>1.15223825379208</v>
      </c>
      <c r="E23" s="117">
        <f t="shared" si="1"/>
        <v>1.46564705882353</v>
      </c>
      <c r="F23" s="106">
        <v>4250</v>
      </c>
    </row>
    <row r="24" s="96" customFormat="1" spans="1:6">
      <c r="A24" s="107" t="s">
        <v>177</v>
      </c>
      <c r="B24" s="103">
        <v>34005</v>
      </c>
      <c r="C24" s="113"/>
      <c r="D24" s="117">
        <f t="shared" si="0"/>
        <v>0</v>
      </c>
      <c r="E24" s="123"/>
      <c r="F24" s="184"/>
    </row>
    <row r="25" s="96" customFormat="1" spans="1:6">
      <c r="A25" s="107" t="s">
        <v>178</v>
      </c>
      <c r="B25" s="103">
        <v>45718</v>
      </c>
      <c r="C25" s="104">
        <v>2663</v>
      </c>
      <c r="D25" s="117">
        <f t="shared" si="0"/>
        <v>0.0582483923181242</v>
      </c>
      <c r="E25" s="117">
        <f t="shared" ref="E25:E27" si="2">C25/F25</f>
        <v>3.63301500682128</v>
      </c>
      <c r="F25" s="106">
        <v>733</v>
      </c>
    </row>
    <row r="26" s="96" customFormat="1" spans="1:6">
      <c r="A26" s="107" t="s">
        <v>179</v>
      </c>
      <c r="B26" s="103">
        <v>104928</v>
      </c>
      <c r="C26" s="142">
        <v>102329</v>
      </c>
      <c r="D26" s="117">
        <f t="shared" si="0"/>
        <v>0.975230634339738</v>
      </c>
      <c r="E26" s="117">
        <f t="shared" si="2"/>
        <v>1.42829825247055</v>
      </c>
      <c r="F26" s="106">
        <v>71644</v>
      </c>
    </row>
    <row r="27" s="96" customFormat="1" spans="1:6">
      <c r="A27" s="107" t="s">
        <v>180</v>
      </c>
      <c r="B27" s="104">
        <v>370</v>
      </c>
      <c r="C27" s="104">
        <v>502</v>
      </c>
      <c r="D27" s="117">
        <f t="shared" si="0"/>
        <v>1.35675675675676</v>
      </c>
      <c r="E27" s="117">
        <f t="shared" si="2"/>
        <v>0.871527777777778</v>
      </c>
      <c r="F27" s="106">
        <v>576</v>
      </c>
    </row>
    <row r="28" s="96" customFormat="1" spans="1:6">
      <c r="A28" s="107"/>
      <c r="B28" s="121"/>
      <c r="C28" s="121"/>
      <c r="D28" s="119"/>
      <c r="E28" s="119"/>
      <c r="F28" s="122"/>
    </row>
    <row r="29" s="96" customFormat="1" spans="1:6">
      <c r="A29" s="107" t="s">
        <v>181</v>
      </c>
      <c r="B29" s="104">
        <v>2647440</v>
      </c>
      <c r="C29" s="104">
        <v>2778124</v>
      </c>
      <c r="D29" s="117">
        <f>C29/B29</f>
        <v>1.04936240292509</v>
      </c>
      <c r="E29" s="117">
        <f>C29/F29</f>
        <v>1.05985591486128</v>
      </c>
      <c r="F29" s="106">
        <v>2621228</v>
      </c>
    </row>
    <row r="30" s="96" customFormat="1" spans="1:6">
      <c r="A30" s="107"/>
      <c r="B30" s="121"/>
      <c r="C30" s="121"/>
      <c r="D30" s="119"/>
      <c r="E30" s="119"/>
      <c r="F30" s="122"/>
    </row>
    <row r="31" s="96" customFormat="1" spans="1:6">
      <c r="A31" s="107" t="s">
        <v>182</v>
      </c>
      <c r="B31" s="185"/>
      <c r="C31" s="104">
        <v>0</v>
      </c>
      <c r="D31" s="123"/>
      <c r="E31" s="117"/>
      <c r="F31" s="106">
        <v>0</v>
      </c>
    </row>
    <row r="32" s="96" customFormat="1" spans="1:6">
      <c r="A32" s="107" t="s">
        <v>183</v>
      </c>
      <c r="B32" s="185"/>
      <c r="C32" s="104">
        <v>0</v>
      </c>
      <c r="D32" s="123"/>
      <c r="E32" s="117"/>
      <c r="F32" s="106">
        <v>0</v>
      </c>
    </row>
    <row r="33" s="96" customFormat="1" spans="1:6">
      <c r="A33" s="107" t="s">
        <v>184</v>
      </c>
      <c r="B33" s="185"/>
      <c r="C33" s="104">
        <v>0</v>
      </c>
      <c r="D33" s="123"/>
      <c r="E33" s="117"/>
      <c r="F33" s="106">
        <v>0</v>
      </c>
    </row>
    <row r="34" s="96" customFormat="1" spans="1:6">
      <c r="A34" s="107" t="s">
        <v>185</v>
      </c>
      <c r="B34" s="185"/>
      <c r="C34" s="104">
        <v>0</v>
      </c>
      <c r="D34" s="123"/>
      <c r="E34" s="117"/>
      <c r="F34" s="106">
        <v>0</v>
      </c>
    </row>
    <row r="35" s="96" customFormat="1" spans="1:6">
      <c r="A35" s="107" t="s">
        <v>152</v>
      </c>
      <c r="B35" s="185"/>
      <c r="C35" s="104">
        <v>208835</v>
      </c>
      <c r="D35" s="123"/>
      <c r="E35" s="117">
        <f t="shared" ref="E35:E48" si="3">C35/F35</f>
        <v>1.00728810943258</v>
      </c>
      <c r="F35" s="106">
        <v>207324</v>
      </c>
    </row>
    <row r="36" s="96" customFormat="1" spans="1:6">
      <c r="A36" s="107" t="s">
        <v>186</v>
      </c>
      <c r="B36" s="185"/>
      <c r="C36" s="104">
        <v>0</v>
      </c>
      <c r="D36" s="123"/>
      <c r="E36" s="117"/>
      <c r="F36" s="106">
        <v>0</v>
      </c>
    </row>
    <row r="37" s="96" customFormat="1" spans="1:6">
      <c r="A37" s="107" t="s">
        <v>187</v>
      </c>
      <c r="B37" s="185"/>
      <c r="C37" s="104">
        <v>489672</v>
      </c>
      <c r="D37" s="123"/>
      <c r="E37" s="117">
        <f t="shared" si="3"/>
        <v>0.842808950086058</v>
      </c>
      <c r="F37" s="106">
        <v>581000</v>
      </c>
    </row>
    <row r="38" s="96" customFormat="1" spans="1:6">
      <c r="A38" s="107" t="s">
        <v>188</v>
      </c>
      <c r="B38" s="185"/>
      <c r="C38" s="104">
        <v>0</v>
      </c>
      <c r="D38" s="123"/>
      <c r="E38" s="117"/>
      <c r="F38" s="106">
        <v>0</v>
      </c>
    </row>
    <row r="39" s="96" customFormat="1" spans="1:6">
      <c r="A39" s="107" t="s">
        <v>189</v>
      </c>
      <c r="B39" s="185"/>
      <c r="C39" s="104">
        <v>0</v>
      </c>
      <c r="D39" s="123"/>
      <c r="E39" s="117">
        <f t="shared" si="3"/>
        <v>0</v>
      </c>
      <c r="F39" s="106">
        <v>-684</v>
      </c>
    </row>
    <row r="40" s="96" customFormat="1" spans="1:6">
      <c r="A40" s="107" t="s">
        <v>190</v>
      </c>
      <c r="B40" s="185"/>
      <c r="C40" s="104">
        <v>0</v>
      </c>
      <c r="D40" s="123"/>
      <c r="E40" s="117"/>
      <c r="F40" s="106">
        <v>0</v>
      </c>
    </row>
    <row r="41" s="96" customFormat="1" spans="1:6">
      <c r="A41" s="107" t="s">
        <v>191</v>
      </c>
      <c r="B41" s="185"/>
      <c r="C41" s="104">
        <v>0</v>
      </c>
      <c r="D41" s="123"/>
      <c r="E41" s="117"/>
      <c r="F41" s="106">
        <v>0</v>
      </c>
    </row>
    <row r="42" s="96" customFormat="1" spans="1:6">
      <c r="A42" s="107" t="s">
        <v>192</v>
      </c>
      <c r="B42" s="185"/>
      <c r="C42" s="104">
        <v>50239</v>
      </c>
      <c r="D42" s="123"/>
      <c r="E42" s="117">
        <f t="shared" si="3"/>
        <v>0.625018661358547</v>
      </c>
      <c r="F42" s="106">
        <v>80380</v>
      </c>
    </row>
    <row r="43" s="96" customFormat="1" spans="1:6">
      <c r="A43" s="107" t="s">
        <v>193</v>
      </c>
      <c r="B43" s="185"/>
      <c r="C43" s="104">
        <v>0</v>
      </c>
      <c r="D43" s="123"/>
      <c r="E43" s="117"/>
      <c r="F43" s="106">
        <v>0</v>
      </c>
    </row>
    <row r="44" s="96" customFormat="1" spans="1:6">
      <c r="A44" s="107" t="s">
        <v>194</v>
      </c>
      <c r="B44" s="185"/>
      <c r="C44" s="104">
        <v>0</v>
      </c>
      <c r="D44" s="123"/>
      <c r="E44" s="117"/>
      <c r="F44" s="106">
        <v>0</v>
      </c>
    </row>
    <row r="45" s="96" customFormat="1" spans="1:6">
      <c r="A45" s="107" t="s">
        <v>195</v>
      </c>
      <c r="B45" s="185"/>
      <c r="C45" s="104">
        <v>0</v>
      </c>
      <c r="D45" s="123"/>
      <c r="E45" s="117"/>
      <c r="F45" s="106">
        <v>0</v>
      </c>
    </row>
    <row r="46" s="96" customFormat="1" spans="1:6">
      <c r="A46" s="107" t="s">
        <v>196</v>
      </c>
      <c r="B46" s="185"/>
      <c r="C46" s="104">
        <v>0</v>
      </c>
      <c r="D46" s="123"/>
      <c r="E46" s="117"/>
      <c r="F46" s="106">
        <v>0</v>
      </c>
    </row>
    <row r="47" s="96" customFormat="1" spans="1:6">
      <c r="A47" s="107" t="s">
        <v>197</v>
      </c>
      <c r="B47" s="185"/>
      <c r="C47" s="104">
        <v>30108</v>
      </c>
      <c r="D47" s="123"/>
      <c r="E47" s="117">
        <f t="shared" si="3"/>
        <v>14.0363636363636</v>
      </c>
      <c r="F47" s="186">
        <v>2145</v>
      </c>
    </row>
    <row r="48" s="96" customFormat="1" spans="1:6">
      <c r="A48" s="107" t="s">
        <v>198</v>
      </c>
      <c r="B48" s="185"/>
      <c r="C48" s="104">
        <v>30108</v>
      </c>
      <c r="D48" s="123"/>
      <c r="E48" s="117">
        <f t="shared" si="3"/>
        <v>14.0363636363636</v>
      </c>
      <c r="F48" s="106">
        <v>2145</v>
      </c>
    </row>
    <row r="49" s="96" customFormat="1" spans="1:6">
      <c r="A49" s="107" t="s">
        <v>199</v>
      </c>
      <c r="B49" s="185"/>
      <c r="C49" s="104">
        <v>0</v>
      </c>
      <c r="D49" s="123"/>
      <c r="E49" s="117"/>
      <c r="F49" s="106">
        <v>0</v>
      </c>
    </row>
    <row r="50" s="96" customFormat="1" spans="1:6">
      <c r="A50" s="107"/>
      <c r="B50" s="121"/>
      <c r="C50" s="118"/>
      <c r="D50" s="119"/>
      <c r="E50" s="119"/>
      <c r="F50" s="120"/>
    </row>
    <row r="51" s="96" customFormat="1" spans="1:6">
      <c r="A51" s="107" t="s">
        <v>200</v>
      </c>
      <c r="B51" s="185"/>
      <c r="C51" s="104">
        <v>3556978</v>
      </c>
      <c r="D51" s="123"/>
      <c r="E51" s="117">
        <f>C51/F51</f>
        <v>1.01878476585134</v>
      </c>
      <c r="F51" s="106">
        <v>3491393</v>
      </c>
    </row>
    <row r="52" s="96" customFormat="1"/>
  </sheetData>
  <mergeCells count="2">
    <mergeCell ref="A2:F2"/>
    <mergeCell ref="A3:F3"/>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F1154"/>
  <sheetViews>
    <sheetView workbookViewId="0">
      <selection activeCell="B4" sqref="B4:B34"/>
    </sheetView>
  </sheetViews>
  <sheetFormatPr defaultColWidth="9" defaultRowHeight="14.25" outlineLevelCol="5"/>
  <cols>
    <col min="1" max="1" width="40.625" style="96" customWidth="1"/>
    <col min="2" max="3" width="9.75" style="96" customWidth="1"/>
    <col min="4" max="4" width="8.875" style="96" customWidth="1"/>
    <col min="5" max="5" width="10.25" style="96" customWidth="1"/>
    <col min="6" max="6" width="12.875" style="96" customWidth="1"/>
    <col min="7" max="16384" width="9" style="97"/>
  </cols>
  <sheetData>
    <row r="1" customFormat="1" ht="13.5" spans="1:1">
      <c r="A1" t="s">
        <v>201</v>
      </c>
    </row>
    <row r="2" s="96" customFormat="1" ht="22.5" spans="1:6">
      <c r="A2" s="115" t="s">
        <v>202</v>
      </c>
      <c r="B2" s="115"/>
      <c r="C2" s="115"/>
      <c r="D2" s="115"/>
      <c r="E2" s="115"/>
      <c r="F2" s="115"/>
    </row>
    <row r="3" s="96" customFormat="1" spans="1:6">
      <c r="A3" s="162" t="s">
        <v>44</v>
      </c>
      <c r="B3" s="162"/>
      <c r="C3" s="162"/>
      <c r="D3" s="162"/>
      <c r="E3" s="162"/>
      <c r="F3" s="162"/>
    </row>
    <row r="4" s="96" customFormat="1" ht="24" spans="1:6">
      <c r="A4" s="100" t="s">
        <v>203</v>
      </c>
      <c r="B4" s="100" t="s">
        <v>46</v>
      </c>
      <c r="C4" s="100" t="s">
        <v>47</v>
      </c>
      <c r="D4" s="100" t="s">
        <v>48</v>
      </c>
      <c r="E4" s="100" t="s">
        <v>49</v>
      </c>
      <c r="F4" s="100" t="s">
        <v>50</v>
      </c>
    </row>
    <row r="5" s="96" customFormat="1" spans="1:6">
      <c r="A5" s="135" t="s">
        <v>204</v>
      </c>
      <c r="B5" s="103">
        <v>353155</v>
      </c>
      <c r="C5" s="103">
        <v>335519</v>
      </c>
      <c r="D5" s="117">
        <f>C5/B5</f>
        <v>0.950061587688126</v>
      </c>
      <c r="E5" s="117">
        <f t="shared" ref="E5:E68" si="0">C5/F5</f>
        <v>0.782902197602191</v>
      </c>
      <c r="F5" s="103">
        <v>428558</v>
      </c>
    </row>
    <row r="6" s="96" customFormat="1" spans="1:6">
      <c r="A6" s="135" t="s">
        <v>205</v>
      </c>
      <c r="B6" s="103">
        <v>12605</v>
      </c>
      <c r="C6" s="103">
        <v>11840</v>
      </c>
      <c r="D6" s="117">
        <f>C6/B6</f>
        <v>0.939309797699326</v>
      </c>
      <c r="E6" s="117">
        <f t="shared" si="0"/>
        <v>0.928263426107409</v>
      </c>
      <c r="F6" s="103">
        <v>12755</v>
      </c>
    </row>
    <row r="7" s="96" customFormat="1" spans="1:6">
      <c r="A7" s="135" t="s">
        <v>206</v>
      </c>
      <c r="B7" s="133"/>
      <c r="C7" s="103">
        <v>8581</v>
      </c>
      <c r="D7" s="123"/>
      <c r="E7" s="117">
        <f t="shared" si="0"/>
        <v>0.996516084078504</v>
      </c>
      <c r="F7" s="103">
        <v>8611</v>
      </c>
    </row>
    <row r="8" s="96" customFormat="1" spans="1:6">
      <c r="A8" s="135" t="s">
        <v>207</v>
      </c>
      <c r="B8" s="133"/>
      <c r="C8" s="103">
        <v>849</v>
      </c>
      <c r="D8" s="123"/>
      <c r="E8" s="117">
        <f t="shared" si="0"/>
        <v>0.861928934010152</v>
      </c>
      <c r="F8" s="103">
        <v>985</v>
      </c>
    </row>
    <row r="9" s="96" customFormat="1" spans="1:6">
      <c r="A9" s="135" t="s">
        <v>208</v>
      </c>
      <c r="B9" s="133"/>
      <c r="C9" s="103">
        <v>35</v>
      </c>
      <c r="D9" s="123"/>
      <c r="E9" s="117"/>
      <c r="F9" s="103">
        <v>0</v>
      </c>
    </row>
    <row r="10" s="96" customFormat="1" spans="1:6">
      <c r="A10" s="135" t="s">
        <v>209</v>
      </c>
      <c r="B10" s="133"/>
      <c r="C10" s="103">
        <v>452</v>
      </c>
      <c r="D10" s="123"/>
      <c r="E10" s="117">
        <f t="shared" si="0"/>
        <v>0.701863354037267</v>
      </c>
      <c r="F10" s="103">
        <v>644</v>
      </c>
    </row>
    <row r="11" s="96" customFormat="1" spans="1:6">
      <c r="A11" s="135" t="s">
        <v>210</v>
      </c>
      <c r="B11" s="133"/>
      <c r="C11" s="103">
        <v>12</v>
      </c>
      <c r="D11" s="123"/>
      <c r="E11" s="117">
        <f t="shared" si="0"/>
        <v>0.184615384615385</v>
      </c>
      <c r="F11" s="103">
        <v>65</v>
      </c>
    </row>
    <row r="12" s="96" customFormat="1" spans="1:6">
      <c r="A12" s="135" t="s">
        <v>211</v>
      </c>
      <c r="B12" s="133"/>
      <c r="C12" s="103">
        <v>56</v>
      </c>
      <c r="D12" s="123"/>
      <c r="E12" s="117">
        <f t="shared" si="0"/>
        <v>0.691358024691358</v>
      </c>
      <c r="F12" s="103">
        <v>81</v>
      </c>
    </row>
    <row r="13" s="96" customFormat="1" spans="1:6">
      <c r="A13" s="135" t="s">
        <v>212</v>
      </c>
      <c r="B13" s="133"/>
      <c r="C13" s="103">
        <v>274</v>
      </c>
      <c r="D13" s="123"/>
      <c r="E13" s="117">
        <f t="shared" si="0"/>
        <v>1.56571428571429</v>
      </c>
      <c r="F13" s="103">
        <v>175</v>
      </c>
    </row>
    <row r="14" s="96" customFormat="1" spans="1:6">
      <c r="A14" s="135" t="s">
        <v>213</v>
      </c>
      <c r="B14" s="133"/>
      <c r="C14" s="103">
        <v>1053</v>
      </c>
      <c r="D14" s="123"/>
      <c r="E14" s="117">
        <f t="shared" si="0"/>
        <v>0.76693372177713</v>
      </c>
      <c r="F14" s="103">
        <v>1373</v>
      </c>
    </row>
    <row r="15" s="96" customFormat="1" spans="1:6">
      <c r="A15" s="135" t="s">
        <v>214</v>
      </c>
      <c r="B15" s="133"/>
      <c r="C15" s="103">
        <v>0</v>
      </c>
      <c r="D15" s="123"/>
      <c r="E15" s="117"/>
      <c r="F15" s="103">
        <v>0</v>
      </c>
    </row>
    <row r="16" s="96" customFormat="1" spans="1:6">
      <c r="A16" s="135" t="s">
        <v>215</v>
      </c>
      <c r="B16" s="133"/>
      <c r="C16" s="103">
        <v>0</v>
      </c>
      <c r="D16" s="123"/>
      <c r="E16" s="117"/>
      <c r="F16" s="103">
        <v>0</v>
      </c>
    </row>
    <row r="17" s="96" customFormat="1" spans="1:6">
      <c r="A17" s="135" t="s">
        <v>216</v>
      </c>
      <c r="B17" s="133"/>
      <c r="C17" s="103">
        <v>528</v>
      </c>
      <c r="D17" s="123"/>
      <c r="E17" s="117">
        <f t="shared" si="0"/>
        <v>0.643118148599269</v>
      </c>
      <c r="F17" s="103">
        <v>821</v>
      </c>
    </row>
    <row r="18" s="96" customFormat="1" spans="1:6">
      <c r="A18" s="135" t="s">
        <v>217</v>
      </c>
      <c r="B18" s="103">
        <v>9552</v>
      </c>
      <c r="C18" s="103">
        <v>8645</v>
      </c>
      <c r="D18" s="117">
        <f>C18/B18</f>
        <v>0.905046063651591</v>
      </c>
      <c r="E18" s="117">
        <f t="shared" si="0"/>
        <v>0.880077369439072</v>
      </c>
      <c r="F18" s="103">
        <v>9823</v>
      </c>
    </row>
    <row r="19" s="96" customFormat="1" spans="1:6">
      <c r="A19" s="135" t="s">
        <v>206</v>
      </c>
      <c r="B19" s="133"/>
      <c r="C19" s="103">
        <v>6656</v>
      </c>
      <c r="D19" s="123"/>
      <c r="E19" s="117">
        <f t="shared" si="0"/>
        <v>0.945992040932348</v>
      </c>
      <c r="F19" s="103">
        <v>7036</v>
      </c>
    </row>
    <row r="20" s="96" customFormat="1" spans="1:6">
      <c r="A20" s="135" t="s">
        <v>207</v>
      </c>
      <c r="B20" s="133"/>
      <c r="C20" s="103">
        <v>338</v>
      </c>
      <c r="D20" s="123"/>
      <c r="E20" s="117">
        <f t="shared" si="0"/>
        <v>0.500740740740741</v>
      </c>
      <c r="F20" s="103">
        <v>675</v>
      </c>
    </row>
    <row r="21" s="96" customFormat="1" spans="1:6">
      <c r="A21" s="135" t="s">
        <v>208</v>
      </c>
      <c r="B21" s="133"/>
      <c r="C21" s="103">
        <v>0</v>
      </c>
      <c r="D21" s="123"/>
      <c r="E21" s="117"/>
      <c r="F21" s="103">
        <v>0</v>
      </c>
    </row>
    <row r="22" s="96" customFormat="1" spans="1:6">
      <c r="A22" s="135" t="s">
        <v>218</v>
      </c>
      <c r="B22" s="133"/>
      <c r="C22" s="103">
        <v>310</v>
      </c>
      <c r="D22" s="123"/>
      <c r="E22" s="117">
        <f t="shared" si="0"/>
        <v>0.782828282828283</v>
      </c>
      <c r="F22" s="103">
        <v>396</v>
      </c>
    </row>
    <row r="23" s="96" customFormat="1" spans="1:6">
      <c r="A23" s="135" t="s">
        <v>219</v>
      </c>
      <c r="B23" s="133"/>
      <c r="C23" s="103">
        <v>138</v>
      </c>
      <c r="D23" s="123"/>
      <c r="E23" s="117">
        <f t="shared" si="0"/>
        <v>0.308724832214765</v>
      </c>
      <c r="F23" s="103">
        <v>447</v>
      </c>
    </row>
    <row r="24" s="96" customFormat="1" spans="1:6">
      <c r="A24" s="135" t="s">
        <v>220</v>
      </c>
      <c r="B24" s="133"/>
      <c r="C24" s="103">
        <v>122</v>
      </c>
      <c r="D24" s="123"/>
      <c r="E24" s="117">
        <f t="shared" si="0"/>
        <v>0.945736434108527</v>
      </c>
      <c r="F24" s="103">
        <v>129</v>
      </c>
    </row>
    <row r="25" s="96" customFormat="1" spans="1:6">
      <c r="A25" s="135" t="s">
        <v>215</v>
      </c>
      <c r="B25" s="133"/>
      <c r="C25" s="103">
        <v>0</v>
      </c>
      <c r="D25" s="123"/>
      <c r="E25" s="117"/>
      <c r="F25" s="103">
        <v>0</v>
      </c>
    </row>
    <row r="26" s="96" customFormat="1" spans="1:6">
      <c r="A26" s="135" t="s">
        <v>221</v>
      </c>
      <c r="B26" s="133"/>
      <c r="C26" s="103">
        <v>1081</v>
      </c>
      <c r="D26" s="123"/>
      <c r="E26" s="117">
        <f t="shared" si="0"/>
        <v>0.948245614035088</v>
      </c>
      <c r="F26" s="103">
        <v>1140</v>
      </c>
    </row>
    <row r="27" s="96" customFormat="1" spans="1:6">
      <c r="A27" s="135" t="s">
        <v>222</v>
      </c>
      <c r="B27" s="103">
        <v>69895</v>
      </c>
      <c r="C27" s="103">
        <v>68336</v>
      </c>
      <c r="D27" s="117">
        <f>C27/B27</f>
        <v>0.977695114099721</v>
      </c>
      <c r="E27" s="117">
        <f t="shared" si="0"/>
        <v>0.911353240067749</v>
      </c>
      <c r="F27" s="103">
        <v>74983</v>
      </c>
    </row>
    <row r="28" s="96" customFormat="1" spans="1:6">
      <c r="A28" s="135" t="s">
        <v>206</v>
      </c>
      <c r="B28" s="133"/>
      <c r="C28" s="103">
        <v>50374</v>
      </c>
      <c r="D28" s="123"/>
      <c r="E28" s="117">
        <f t="shared" si="0"/>
        <v>1.00097367113761</v>
      </c>
      <c r="F28" s="103">
        <v>50325</v>
      </c>
    </row>
    <row r="29" s="96" customFormat="1" spans="1:6">
      <c r="A29" s="135" t="s">
        <v>207</v>
      </c>
      <c r="B29" s="133"/>
      <c r="C29" s="103">
        <v>5063</v>
      </c>
      <c r="D29" s="123"/>
      <c r="E29" s="117">
        <f t="shared" si="0"/>
        <v>0.719278306577639</v>
      </c>
      <c r="F29" s="103">
        <v>7039</v>
      </c>
    </row>
    <row r="30" s="96" customFormat="1" spans="1:6">
      <c r="A30" s="135" t="s">
        <v>208</v>
      </c>
      <c r="B30" s="133"/>
      <c r="C30" s="103">
        <v>307</v>
      </c>
      <c r="D30" s="123"/>
      <c r="E30" s="117">
        <f t="shared" si="0"/>
        <v>0.78117048346056</v>
      </c>
      <c r="F30" s="103">
        <v>393</v>
      </c>
    </row>
    <row r="31" s="96" customFormat="1" spans="1:6">
      <c r="A31" s="135" t="s">
        <v>223</v>
      </c>
      <c r="B31" s="133"/>
      <c r="C31" s="103">
        <v>0</v>
      </c>
      <c r="D31" s="123"/>
      <c r="E31" s="117">
        <f t="shared" si="0"/>
        <v>0</v>
      </c>
      <c r="F31" s="103">
        <v>37</v>
      </c>
    </row>
    <row r="32" s="96" customFormat="1" spans="1:6">
      <c r="A32" s="135" t="s">
        <v>224</v>
      </c>
      <c r="B32" s="133"/>
      <c r="C32" s="103">
        <v>73</v>
      </c>
      <c r="D32" s="123"/>
      <c r="E32" s="117">
        <f t="shared" si="0"/>
        <v>1.21666666666667</v>
      </c>
      <c r="F32" s="103">
        <v>60</v>
      </c>
    </row>
    <row r="33" s="96" customFormat="1" spans="1:6">
      <c r="A33" s="135" t="s">
        <v>225</v>
      </c>
      <c r="B33" s="133"/>
      <c r="C33" s="103">
        <v>22</v>
      </c>
      <c r="D33" s="123"/>
      <c r="E33" s="117">
        <f t="shared" si="0"/>
        <v>0.594594594594595</v>
      </c>
      <c r="F33" s="103">
        <v>37</v>
      </c>
    </row>
    <row r="34" s="96" customFormat="1" spans="1:6">
      <c r="A34" s="135" t="s">
        <v>226</v>
      </c>
      <c r="B34" s="133"/>
      <c r="C34" s="103">
        <v>148</v>
      </c>
      <c r="D34" s="123"/>
      <c r="E34" s="117">
        <f t="shared" si="0"/>
        <v>0.58498023715415</v>
      </c>
      <c r="F34" s="103">
        <v>253</v>
      </c>
    </row>
    <row r="35" s="96" customFormat="1" spans="1:6">
      <c r="A35" s="135" t="s">
        <v>227</v>
      </c>
      <c r="B35" s="133"/>
      <c r="C35" s="103">
        <v>210</v>
      </c>
      <c r="D35" s="123"/>
      <c r="E35" s="117">
        <f t="shared" si="0"/>
        <v>0.526315789473684</v>
      </c>
      <c r="F35" s="103">
        <v>399</v>
      </c>
    </row>
    <row r="36" s="96" customFormat="1" spans="1:6">
      <c r="A36" s="135" t="s">
        <v>228</v>
      </c>
      <c r="B36" s="133"/>
      <c r="C36" s="103">
        <v>0</v>
      </c>
      <c r="D36" s="123"/>
      <c r="E36" s="117"/>
      <c r="F36" s="103">
        <v>0</v>
      </c>
    </row>
    <row r="37" s="96" customFormat="1" spans="1:6">
      <c r="A37" s="135" t="s">
        <v>215</v>
      </c>
      <c r="B37" s="133"/>
      <c r="C37" s="103">
        <v>4638</v>
      </c>
      <c r="D37" s="123"/>
      <c r="E37" s="117">
        <f t="shared" si="0"/>
        <v>0.787302665082329</v>
      </c>
      <c r="F37" s="103">
        <v>5891</v>
      </c>
    </row>
    <row r="38" s="96" customFormat="1" spans="1:6">
      <c r="A38" s="135" t="s">
        <v>229</v>
      </c>
      <c r="B38" s="133"/>
      <c r="C38" s="103">
        <v>7501</v>
      </c>
      <c r="D38" s="123"/>
      <c r="E38" s="117">
        <f t="shared" si="0"/>
        <v>0.711062659967769</v>
      </c>
      <c r="F38" s="103">
        <v>10549</v>
      </c>
    </row>
    <row r="39" s="96" customFormat="1" spans="1:6">
      <c r="A39" s="135" t="s">
        <v>230</v>
      </c>
      <c r="B39" s="103">
        <v>59568</v>
      </c>
      <c r="C39" s="103">
        <v>15164</v>
      </c>
      <c r="D39" s="117">
        <f>C39/B39</f>
        <v>0.254566210045662</v>
      </c>
      <c r="E39" s="117">
        <f t="shared" si="0"/>
        <v>0.251989962942653</v>
      </c>
      <c r="F39" s="103">
        <v>60177</v>
      </c>
    </row>
    <row r="40" s="96" customFormat="1" spans="1:6">
      <c r="A40" s="135" t="s">
        <v>206</v>
      </c>
      <c r="B40" s="133"/>
      <c r="C40" s="103">
        <v>9144</v>
      </c>
      <c r="D40" s="123"/>
      <c r="E40" s="117">
        <f t="shared" si="0"/>
        <v>0.953393806693775</v>
      </c>
      <c r="F40" s="103">
        <v>9591</v>
      </c>
    </row>
    <row r="41" s="96" customFormat="1" spans="1:6">
      <c r="A41" s="135" t="s">
        <v>207</v>
      </c>
      <c r="B41" s="133"/>
      <c r="C41" s="103">
        <v>152</v>
      </c>
      <c r="D41" s="123"/>
      <c r="E41" s="117">
        <f t="shared" si="0"/>
        <v>0.603174603174603</v>
      </c>
      <c r="F41" s="103">
        <v>252</v>
      </c>
    </row>
    <row r="42" s="96" customFormat="1" spans="1:6">
      <c r="A42" s="135" t="s">
        <v>208</v>
      </c>
      <c r="B42" s="133"/>
      <c r="C42" s="103">
        <v>54</v>
      </c>
      <c r="D42" s="123"/>
      <c r="E42" s="117">
        <f t="shared" si="0"/>
        <v>1.10204081632653</v>
      </c>
      <c r="F42" s="103">
        <v>49</v>
      </c>
    </row>
    <row r="43" s="96" customFormat="1" spans="1:6">
      <c r="A43" s="135" t="s">
        <v>231</v>
      </c>
      <c r="B43" s="133"/>
      <c r="C43" s="103">
        <v>1888</v>
      </c>
      <c r="D43" s="123"/>
      <c r="E43" s="117">
        <f t="shared" si="0"/>
        <v>0.0425292275809249</v>
      </c>
      <c r="F43" s="103">
        <v>44393</v>
      </c>
    </row>
    <row r="44" s="96" customFormat="1" spans="1:6">
      <c r="A44" s="135" t="s">
        <v>232</v>
      </c>
      <c r="B44" s="133"/>
      <c r="C44" s="103">
        <v>89</v>
      </c>
      <c r="D44" s="123"/>
      <c r="E44" s="117"/>
      <c r="F44" s="103">
        <v>0</v>
      </c>
    </row>
    <row r="45" s="96" customFormat="1" spans="1:6">
      <c r="A45" s="135" t="s">
        <v>233</v>
      </c>
      <c r="B45" s="133"/>
      <c r="C45" s="103">
        <v>53</v>
      </c>
      <c r="D45" s="123"/>
      <c r="E45" s="117">
        <f t="shared" si="0"/>
        <v>13.25</v>
      </c>
      <c r="F45" s="103">
        <v>4</v>
      </c>
    </row>
    <row r="46" s="96" customFormat="1" spans="1:6">
      <c r="A46" s="135" t="s">
        <v>234</v>
      </c>
      <c r="B46" s="133"/>
      <c r="C46" s="103">
        <v>332</v>
      </c>
      <c r="D46" s="123"/>
      <c r="E46" s="117">
        <f t="shared" si="0"/>
        <v>0.187782805429864</v>
      </c>
      <c r="F46" s="103">
        <v>1768</v>
      </c>
    </row>
    <row r="47" s="96" customFormat="1" spans="1:6">
      <c r="A47" s="135" t="s">
        <v>235</v>
      </c>
      <c r="B47" s="133"/>
      <c r="C47" s="103">
        <v>38</v>
      </c>
      <c r="D47" s="123"/>
      <c r="E47" s="117">
        <f t="shared" si="0"/>
        <v>0.457831325301205</v>
      </c>
      <c r="F47" s="103">
        <v>83</v>
      </c>
    </row>
    <row r="48" s="96" customFormat="1" spans="1:6">
      <c r="A48" s="135" t="s">
        <v>236</v>
      </c>
      <c r="B48" s="133"/>
      <c r="C48" s="103">
        <v>430</v>
      </c>
      <c r="D48" s="123"/>
      <c r="E48" s="117">
        <f t="shared" si="0"/>
        <v>3.07142857142857</v>
      </c>
      <c r="F48" s="103">
        <v>140</v>
      </c>
    </row>
    <row r="49" s="96" customFormat="1" spans="1:6">
      <c r="A49" s="135" t="s">
        <v>215</v>
      </c>
      <c r="B49" s="133"/>
      <c r="C49" s="103">
        <v>857</v>
      </c>
      <c r="D49" s="123"/>
      <c r="E49" s="117">
        <f t="shared" si="0"/>
        <v>0.919527896995708</v>
      </c>
      <c r="F49" s="103">
        <v>932</v>
      </c>
    </row>
    <row r="50" s="96" customFormat="1" spans="1:6">
      <c r="A50" s="135" t="s">
        <v>237</v>
      </c>
      <c r="B50" s="133"/>
      <c r="C50" s="103">
        <v>2127</v>
      </c>
      <c r="D50" s="123"/>
      <c r="E50" s="117">
        <f t="shared" si="0"/>
        <v>0.717369308600337</v>
      </c>
      <c r="F50" s="103">
        <v>2965</v>
      </c>
    </row>
    <row r="51" s="96" customFormat="1" spans="1:6">
      <c r="A51" s="135" t="s">
        <v>238</v>
      </c>
      <c r="B51" s="103">
        <v>6727</v>
      </c>
      <c r="C51" s="103">
        <v>6930</v>
      </c>
      <c r="D51" s="117">
        <f>C51/B51</f>
        <v>1.03017689906348</v>
      </c>
      <c r="E51" s="117">
        <f t="shared" si="0"/>
        <v>0.941832019570535</v>
      </c>
      <c r="F51" s="103">
        <v>7358</v>
      </c>
    </row>
    <row r="52" s="96" customFormat="1" spans="1:6">
      <c r="A52" s="135" t="s">
        <v>206</v>
      </c>
      <c r="B52" s="133"/>
      <c r="C52" s="103">
        <v>4123</v>
      </c>
      <c r="D52" s="123"/>
      <c r="E52" s="117">
        <f t="shared" si="0"/>
        <v>0.90120218579235</v>
      </c>
      <c r="F52" s="103">
        <v>4575</v>
      </c>
    </row>
    <row r="53" s="96" customFormat="1" spans="1:6">
      <c r="A53" s="135" t="s">
        <v>207</v>
      </c>
      <c r="B53" s="133"/>
      <c r="C53" s="103">
        <v>138</v>
      </c>
      <c r="D53" s="123"/>
      <c r="E53" s="117">
        <f t="shared" si="0"/>
        <v>1.53333333333333</v>
      </c>
      <c r="F53" s="103">
        <v>90</v>
      </c>
    </row>
    <row r="54" s="96" customFormat="1" spans="1:6">
      <c r="A54" s="135" t="s">
        <v>208</v>
      </c>
      <c r="B54" s="133"/>
      <c r="C54" s="103">
        <v>0</v>
      </c>
      <c r="D54" s="123"/>
      <c r="E54" s="117"/>
      <c r="F54" s="103">
        <v>0</v>
      </c>
    </row>
    <row r="55" s="96" customFormat="1" spans="1:6">
      <c r="A55" s="135" t="s">
        <v>239</v>
      </c>
      <c r="B55" s="133"/>
      <c r="C55" s="103">
        <v>251</v>
      </c>
      <c r="D55" s="123"/>
      <c r="E55" s="117">
        <f t="shared" si="0"/>
        <v>1.57861635220126</v>
      </c>
      <c r="F55" s="103">
        <v>159</v>
      </c>
    </row>
    <row r="56" s="96" customFormat="1" spans="1:6">
      <c r="A56" s="135" t="s">
        <v>240</v>
      </c>
      <c r="B56" s="133"/>
      <c r="C56" s="103">
        <v>169</v>
      </c>
      <c r="D56" s="123"/>
      <c r="E56" s="117">
        <f t="shared" si="0"/>
        <v>0.269537480063796</v>
      </c>
      <c r="F56" s="103">
        <v>627</v>
      </c>
    </row>
    <row r="57" s="96" customFormat="1" spans="1:6">
      <c r="A57" s="135" t="s">
        <v>241</v>
      </c>
      <c r="B57" s="133"/>
      <c r="C57" s="103">
        <v>28</v>
      </c>
      <c r="D57" s="123"/>
      <c r="E57" s="117">
        <f t="shared" si="0"/>
        <v>2.8</v>
      </c>
      <c r="F57" s="103">
        <v>10</v>
      </c>
    </row>
    <row r="58" s="96" customFormat="1" spans="1:6">
      <c r="A58" s="135" t="s">
        <v>242</v>
      </c>
      <c r="B58" s="133"/>
      <c r="C58" s="103">
        <v>1145</v>
      </c>
      <c r="D58" s="123"/>
      <c r="E58" s="117">
        <f t="shared" si="0"/>
        <v>0.996518711923412</v>
      </c>
      <c r="F58" s="103">
        <v>1149</v>
      </c>
    </row>
    <row r="59" s="96" customFormat="1" spans="1:6">
      <c r="A59" s="135" t="s">
        <v>243</v>
      </c>
      <c r="B59" s="133"/>
      <c r="C59" s="103">
        <v>279</v>
      </c>
      <c r="D59" s="123"/>
      <c r="E59" s="117">
        <f t="shared" si="0"/>
        <v>1.72222222222222</v>
      </c>
      <c r="F59" s="103">
        <v>162</v>
      </c>
    </row>
    <row r="60" s="96" customFormat="1" spans="1:6">
      <c r="A60" s="135" t="s">
        <v>215</v>
      </c>
      <c r="B60" s="133"/>
      <c r="C60" s="103">
        <v>745</v>
      </c>
      <c r="D60" s="123"/>
      <c r="E60" s="117">
        <f t="shared" si="0"/>
        <v>1.51115618661258</v>
      </c>
      <c r="F60" s="103">
        <v>493</v>
      </c>
    </row>
    <row r="61" s="96" customFormat="1" spans="1:6">
      <c r="A61" s="135" t="s">
        <v>244</v>
      </c>
      <c r="B61" s="133"/>
      <c r="C61" s="103">
        <v>52</v>
      </c>
      <c r="D61" s="123"/>
      <c r="E61" s="117">
        <f t="shared" si="0"/>
        <v>0.559139784946237</v>
      </c>
      <c r="F61" s="103">
        <v>93</v>
      </c>
    </row>
    <row r="62" s="96" customFormat="1" spans="1:6">
      <c r="A62" s="135" t="s">
        <v>245</v>
      </c>
      <c r="B62" s="103">
        <v>17716</v>
      </c>
      <c r="C62" s="103">
        <v>17410</v>
      </c>
      <c r="D62" s="117">
        <f>C62/B62</f>
        <v>0.982727477986001</v>
      </c>
      <c r="E62" s="117">
        <f t="shared" si="0"/>
        <v>0.858269657382302</v>
      </c>
      <c r="F62" s="103">
        <v>20285</v>
      </c>
    </row>
    <row r="63" s="96" customFormat="1" spans="1:6">
      <c r="A63" s="135" t="s">
        <v>206</v>
      </c>
      <c r="B63" s="133"/>
      <c r="C63" s="103">
        <v>14107</v>
      </c>
      <c r="D63" s="123"/>
      <c r="E63" s="117">
        <f t="shared" si="0"/>
        <v>0.973232149016902</v>
      </c>
      <c r="F63" s="103">
        <v>14495</v>
      </c>
    </row>
    <row r="64" s="96" customFormat="1" spans="1:6">
      <c r="A64" s="135" t="s">
        <v>207</v>
      </c>
      <c r="B64" s="133"/>
      <c r="C64" s="103">
        <v>242</v>
      </c>
      <c r="D64" s="123"/>
      <c r="E64" s="117">
        <f t="shared" si="0"/>
        <v>0.626943005181347</v>
      </c>
      <c r="F64" s="103">
        <v>386</v>
      </c>
    </row>
    <row r="65" s="96" customFormat="1" spans="1:6">
      <c r="A65" s="135" t="s">
        <v>208</v>
      </c>
      <c r="B65" s="133"/>
      <c r="C65" s="103">
        <v>0</v>
      </c>
      <c r="D65" s="123"/>
      <c r="E65" s="117"/>
      <c r="F65" s="103">
        <v>0</v>
      </c>
    </row>
    <row r="66" s="96" customFormat="1" spans="1:6">
      <c r="A66" s="135" t="s">
        <v>246</v>
      </c>
      <c r="B66" s="133"/>
      <c r="C66" s="103">
        <v>67</v>
      </c>
      <c r="D66" s="123"/>
      <c r="E66" s="117">
        <f t="shared" si="0"/>
        <v>0.478571428571429</v>
      </c>
      <c r="F66" s="103">
        <v>140</v>
      </c>
    </row>
    <row r="67" s="96" customFormat="1" spans="1:6">
      <c r="A67" s="135" t="s">
        <v>247</v>
      </c>
      <c r="B67" s="133"/>
      <c r="C67" s="103">
        <v>323</v>
      </c>
      <c r="D67" s="123"/>
      <c r="E67" s="117">
        <f t="shared" si="0"/>
        <v>0.859042553191489</v>
      </c>
      <c r="F67" s="103">
        <v>376</v>
      </c>
    </row>
    <row r="68" s="96" customFormat="1" spans="1:6">
      <c r="A68" s="135" t="s">
        <v>248</v>
      </c>
      <c r="B68" s="133"/>
      <c r="C68" s="103">
        <v>0</v>
      </c>
      <c r="D68" s="123"/>
      <c r="E68" s="117">
        <f t="shared" si="0"/>
        <v>0</v>
      </c>
      <c r="F68" s="103">
        <v>6</v>
      </c>
    </row>
    <row r="69" s="96" customFormat="1" spans="1:6">
      <c r="A69" s="135" t="s">
        <v>249</v>
      </c>
      <c r="B69" s="133"/>
      <c r="C69" s="103">
        <v>328</v>
      </c>
      <c r="D69" s="123"/>
      <c r="E69" s="117">
        <f t="shared" ref="E69:E132" si="1">C69/F69</f>
        <v>0.898630136986301</v>
      </c>
      <c r="F69" s="103">
        <v>365</v>
      </c>
    </row>
    <row r="70" s="96" customFormat="1" spans="1:6">
      <c r="A70" s="135" t="s">
        <v>250</v>
      </c>
      <c r="B70" s="133"/>
      <c r="C70" s="103">
        <v>160</v>
      </c>
      <c r="D70" s="123"/>
      <c r="E70" s="117">
        <f t="shared" si="1"/>
        <v>0.92485549132948</v>
      </c>
      <c r="F70" s="103">
        <v>173</v>
      </c>
    </row>
    <row r="71" s="96" customFormat="1" spans="1:6">
      <c r="A71" s="135" t="s">
        <v>215</v>
      </c>
      <c r="B71" s="133"/>
      <c r="C71" s="103">
        <v>629</v>
      </c>
      <c r="D71" s="123"/>
      <c r="E71" s="117">
        <f t="shared" si="1"/>
        <v>0.950151057401813</v>
      </c>
      <c r="F71" s="103">
        <v>662</v>
      </c>
    </row>
    <row r="72" s="96" customFormat="1" spans="1:6">
      <c r="A72" s="135" t="s">
        <v>251</v>
      </c>
      <c r="B72" s="133"/>
      <c r="C72" s="103">
        <v>1554</v>
      </c>
      <c r="D72" s="123"/>
      <c r="E72" s="117">
        <f t="shared" si="1"/>
        <v>0.422053231939163</v>
      </c>
      <c r="F72" s="103">
        <v>3682</v>
      </c>
    </row>
    <row r="73" s="96" customFormat="1" spans="1:6">
      <c r="A73" s="135" t="s">
        <v>252</v>
      </c>
      <c r="B73" s="103">
        <v>12463</v>
      </c>
      <c r="C73" s="103">
        <v>11252</v>
      </c>
      <c r="D73" s="117">
        <f>C73/B73</f>
        <v>0.902832383856214</v>
      </c>
      <c r="E73" s="117">
        <f t="shared" si="1"/>
        <v>0.852941176470588</v>
      </c>
      <c r="F73" s="103">
        <v>13192</v>
      </c>
    </row>
    <row r="74" s="96" customFormat="1" spans="1:6">
      <c r="A74" s="135" t="s">
        <v>206</v>
      </c>
      <c r="B74" s="133"/>
      <c r="C74" s="103">
        <v>4639</v>
      </c>
      <c r="D74" s="123"/>
      <c r="E74" s="117">
        <f t="shared" si="1"/>
        <v>1.12351658997336</v>
      </c>
      <c r="F74" s="103">
        <v>4129</v>
      </c>
    </row>
    <row r="75" s="96" customFormat="1" spans="1:6">
      <c r="A75" s="135" t="s">
        <v>207</v>
      </c>
      <c r="B75" s="133"/>
      <c r="C75" s="103">
        <v>481</v>
      </c>
      <c r="D75" s="123"/>
      <c r="E75" s="117">
        <f t="shared" si="1"/>
        <v>19.24</v>
      </c>
      <c r="F75" s="103">
        <v>25</v>
      </c>
    </row>
    <row r="76" s="96" customFormat="1" spans="1:6">
      <c r="A76" s="135" t="s">
        <v>208</v>
      </c>
      <c r="B76" s="133"/>
      <c r="C76" s="103">
        <v>0</v>
      </c>
      <c r="D76" s="123"/>
      <c r="E76" s="117"/>
      <c r="F76" s="103">
        <v>0</v>
      </c>
    </row>
    <row r="77" s="96" customFormat="1" spans="1:6">
      <c r="A77" s="135" t="s">
        <v>253</v>
      </c>
      <c r="B77" s="133"/>
      <c r="C77" s="103">
        <v>0</v>
      </c>
      <c r="D77" s="123"/>
      <c r="E77" s="117"/>
      <c r="F77" s="103">
        <v>0</v>
      </c>
    </row>
    <row r="78" s="96" customFormat="1" spans="1:6">
      <c r="A78" s="135" t="s">
        <v>254</v>
      </c>
      <c r="B78" s="133"/>
      <c r="C78" s="103">
        <v>0</v>
      </c>
      <c r="D78" s="123"/>
      <c r="E78" s="117"/>
      <c r="F78" s="103">
        <v>0</v>
      </c>
    </row>
    <row r="79" s="96" customFormat="1" spans="1:6">
      <c r="A79" s="135" t="s">
        <v>255</v>
      </c>
      <c r="B79" s="133"/>
      <c r="C79" s="103">
        <v>0</v>
      </c>
      <c r="D79" s="123"/>
      <c r="E79" s="117"/>
      <c r="F79" s="103">
        <v>0</v>
      </c>
    </row>
    <row r="80" s="96" customFormat="1" spans="1:6">
      <c r="A80" s="135" t="s">
        <v>256</v>
      </c>
      <c r="B80" s="133"/>
      <c r="C80" s="103">
        <v>12</v>
      </c>
      <c r="D80" s="123"/>
      <c r="E80" s="117">
        <f t="shared" si="1"/>
        <v>0.8</v>
      </c>
      <c r="F80" s="103">
        <v>15</v>
      </c>
    </row>
    <row r="81" s="96" customFormat="1" spans="1:6">
      <c r="A81" s="135" t="s">
        <v>257</v>
      </c>
      <c r="B81" s="133"/>
      <c r="C81" s="103">
        <v>974</v>
      </c>
      <c r="D81" s="123"/>
      <c r="E81" s="117">
        <f t="shared" si="1"/>
        <v>1.45373134328358</v>
      </c>
      <c r="F81" s="103">
        <v>670</v>
      </c>
    </row>
    <row r="82" s="96" customFormat="1" spans="1:6">
      <c r="A82" s="135" t="s">
        <v>249</v>
      </c>
      <c r="B82" s="133"/>
      <c r="C82" s="103">
        <v>0</v>
      </c>
      <c r="D82" s="123"/>
      <c r="E82" s="117"/>
      <c r="F82" s="103">
        <v>0</v>
      </c>
    </row>
    <row r="83" s="96" customFormat="1" spans="1:6">
      <c r="A83" s="135" t="s">
        <v>215</v>
      </c>
      <c r="B83" s="133"/>
      <c r="C83" s="103">
        <v>0</v>
      </c>
      <c r="D83" s="123"/>
      <c r="E83" s="117"/>
      <c r="F83" s="103">
        <v>0</v>
      </c>
    </row>
    <row r="84" s="96" customFormat="1" spans="1:6">
      <c r="A84" s="135" t="s">
        <v>258</v>
      </c>
      <c r="B84" s="133"/>
      <c r="C84" s="103">
        <v>5146</v>
      </c>
      <c r="D84" s="123"/>
      <c r="E84" s="117">
        <f t="shared" si="1"/>
        <v>0.616066084041662</v>
      </c>
      <c r="F84" s="103">
        <v>8353</v>
      </c>
    </row>
    <row r="85" s="96" customFormat="1" spans="1:6">
      <c r="A85" s="135" t="s">
        <v>259</v>
      </c>
      <c r="B85" s="103">
        <v>1730</v>
      </c>
      <c r="C85" s="103">
        <v>1554</v>
      </c>
      <c r="D85" s="117">
        <f>C85/B85</f>
        <v>0.898265895953757</v>
      </c>
      <c r="E85" s="117">
        <f t="shared" si="1"/>
        <v>0.658474576271186</v>
      </c>
      <c r="F85" s="103">
        <v>2360</v>
      </c>
    </row>
    <row r="86" s="96" customFormat="1" spans="1:6">
      <c r="A86" s="135" t="s">
        <v>206</v>
      </c>
      <c r="B86" s="133"/>
      <c r="C86" s="103">
        <v>851</v>
      </c>
      <c r="D86" s="123"/>
      <c r="E86" s="117">
        <f t="shared" si="1"/>
        <v>0.800564440263405</v>
      </c>
      <c r="F86" s="103">
        <v>1063</v>
      </c>
    </row>
    <row r="87" s="96" customFormat="1" spans="1:6">
      <c r="A87" s="135" t="s">
        <v>207</v>
      </c>
      <c r="B87" s="133"/>
      <c r="C87" s="103">
        <v>0</v>
      </c>
      <c r="D87" s="123"/>
      <c r="E87" s="117">
        <f t="shared" si="1"/>
        <v>0</v>
      </c>
      <c r="F87" s="103">
        <v>8</v>
      </c>
    </row>
    <row r="88" s="96" customFormat="1" spans="1:6">
      <c r="A88" s="135" t="s">
        <v>208</v>
      </c>
      <c r="B88" s="133"/>
      <c r="C88" s="103">
        <v>0</v>
      </c>
      <c r="D88" s="123"/>
      <c r="E88" s="117"/>
      <c r="F88" s="103">
        <v>0</v>
      </c>
    </row>
    <row r="89" s="96" customFormat="1" spans="1:6">
      <c r="A89" s="135" t="s">
        <v>260</v>
      </c>
      <c r="B89" s="133"/>
      <c r="C89" s="103">
        <v>538</v>
      </c>
      <c r="D89" s="123"/>
      <c r="E89" s="117">
        <f t="shared" si="1"/>
        <v>0.758815232722144</v>
      </c>
      <c r="F89" s="103">
        <v>709</v>
      </c>
    </row>
    <row r="90" s="96" customFormat="1" spans="1:6">
      <c r="A90" s="135" t="s">
        <v>261</v>
      </c>
      <c r="B90" s="133"/>
      <c r="C90" s="103">
        <v>0</v>
      </c>
      <c r="D90" s="123"/>
      <c r="E90" s="117"/>
      <c r="F90" s="103">
        <v>0</v>
      </c>
    </row>
    <row r="91" s="96" customFormat="1" spans="1:6">
      <c r="A91" s="135" t="s">
        <v>249</v>
      </c>
      <c r="B91" s="133"/>
      <c r="C91" s="103">
        <v>0</v>
      </c>
      <c r="D91" s="123"/>
      <c r="E91" s="117">
        <f t="shared" si="1"/>
        <v>0</v>
      </c>
      <c r="F91" s="103">
        <v>97</v>
      </c>
    </row>
    <row r="92" s="96" customFormat="1" spans="1:6">
      <c r="A92" s="135" t="s">
        <v>215</v>
      </c>
      <c r="B92" s="133"/>
      <c r="C92" s="103">
        <v>97</v>
      </c>
      <c r="D92" s="123"/>
      <c r="E92" s="117">
        <f t="shared" si="1"/>
        <v>0.96039603960396</v>
      </c>
      <c r="F92" s="103">
        <v>101</v>
      </c>
    </row>
    <row r="93" s="96" customFormat="1" spans="1:6">
      <c r="A93" s="135" t="s">
        <v>262</v>
      </c>
      <c r="B93" s="133"/>
      <c r="C93" s="103">
        <v>68</v>
      </c>
      <c r="D93" s="123"/>
      <c r="E93" s="117">
        <f t="shared" si="1"/>
        <v>0.178010471204188</v>
      </c>
      <c r="F93" s="103">
        <v>382</v>
      </c>
    </row>
    <row r="94" s="96" customFormat="1" spans="1:6">
      <c r="A94" s="135" t="s">
        <v>263</v>
      </c>
      <c r="B94" s="103">
        <v>0</v>
      </c>
      <c r="C94" s="103">
        <v>0</v>
      </c>
      <c r="D94" s="117"/>
      <c r="E94" s="117"/>
      <c r="F94" s="103">
        <v>0</v>
      </c>
    </row>
    <row r="95" s="96" customFormat="1" spans="1:6">
      <c r="A95" s="135" t="s">
        <v>206</v>
      </c>
      <c r="B95" s="133"/>
      <c r="C95" s="103">
        <v>0</v>
      </c>
      <c r="D95" s="123"/>
      <c r="E95" s="117"/>
      <c r="F95" s="103">
        <v>0</v>
      </c>
    </row>
    <row r="96" s="96" customFormat="1" spans="1:6">
      <c r="A96" s="135" t="s">
        <v>207</v>
      </c>
      <c r="B96" s="133"/>
      <c r="C96" s="103">
        <v>0</v>
      </c>
      <c r="D96" s="123"/>
      <c r="E96" s="117"/>
      <c r="F96" s="103">
        <v>0</v>
      </c>
    </row>
    <row r="97" s="96" customFormat="1" spans="1:6">
      <c r="A97" s="135" t="s">
        <v>208</v>
      </c>
      <c r="B97" s="133"/>
      <c r="C97" s="103">
        <v>0</v>
      </c>
      <c r="D97" s="123"/>
      <c r="E97" s="117"/>
      <c r="F97" s="103">
        <v>0</v>
      </c>
    </row>
    <row r="98" s="96" customFormat="1" spans="1:6">
      <c r="A98" s="135" t="s">
        <v>264</v>
      </c>
      <c r="B98" s="133"/>
      <c r="C98" s="103">
        <v>0</v>
      </c>
      <c r="D98" s="123"/>
      <c r="E98" s="117"/>
      <c r="F98" s="103">
        <v>0</v>
      </c>
    </row>
    <row r="99" s="96" customFormat="1" spans="1:6">
      <c r="A99" s="135" t="s">
        <v>265</v>
      </c>
      <c r="B99" s="133"/>
      <c r="C99" s="103">
        <v>0</v>
      </c>
      <c r="D99" s="123"/>
      <c r="E99" s="117"/>
      <c r="F99" s="103">
        <v>0</v>
      </c>
    </row>
    <row r="100" s="96" customFormat="1" spans="1:6">
      <c r="A100" s="135" t="s">
        <v>266</v>
      </c>
      <c r="B100" s="133"/>
      <c r="C100" s="103">
        <v>0</v>
      </c>
      <c r="D100" s="123"/>
      <c r="E100" s="117"/>
      <c r="F100" s="103">
        <v>0</v>
      </c>
    </row>
    <row r="101" s="96" customFormat="1" spans="1:6">
      <c r="A101" s="135" t="s">
        <v>249</v>
      </c>
      <c r="B101" s="133"/>
      <c r="C101" s="103">
        <v>0</v>
      </c>
      <c r="D101" s="123"/>
      <c r="E101" s="117"/>
      <c r="F101" s="103">
        <v>0</v>
      </c>
    </row>
    <row r="102" s="96" customFormat="1" spans="1:6">
      <c r="A102" s="135" t="s">
        <v>215</v>
      </c>
      <c r="B102" s="133"/>
      <c r="C102" s="103">
        <v>0</v>
      </c>
      <c r="D102" s="123"/>
      <c r="E102" s="117"/>
      <c r="F102" s="103">
        <v>0</v>
      </c>
    </row>
    <row r="103" s="96" customFormat="1" spans="1:6">
      <c r="A103" s="135" t="s">
        <v>267</v>
      </c>
      <c r="B103" s="133"/>
      <c r="C103" s="103">
        <v>0</v>
      </c>
      <c r="D103" s="123"/>
      <c r="E103" s="117"/>
      <c r="F103" s="103">
        <v>0</v>
      </c>
    </row>
    <row r="104" s="96" customFormat="1" spans="1:6">
      <c r="A104" s="135" t="s">
        <v>268</v>
      </c>
      <c r="B104" s="103">
        <v>4189</v>
      </c>
      <c r="C104" s="103">
        <v>4636</v>
      </c>
      <c r="D104" s="117">
        <f>C104/B104</f>
        <v>1.10670804487945</v>
      </c>
      <c r="E104" s="117">
        <f t="shared" si="1"/>
        <v>1.09857819905213</v>
      </c>
      <c r="F104" s="103">
        <v>4220</v>
      </c>
    </row>
    <row r="105" s="96" customFormat="1" spans="1:6">
      <c r="A105" s="135" t="s">
        <v>206</v>
      </c>
      <c r="B105" s="133"/>
      <c r="C105" s="103">
        <v>3195</v>
      </c>
      <c r="D105" s="123"/>
      <c r="E105" s="117">
        <f t="shared" si="1"/>
        <v>1.1521817526145</v>
      </c>
      <c r="F105" s="103">
        <v>2773</v>
      </c>
    </row>
    <row r="106" s="96" customFormat="1" spans="1:6">
      <c r="A106" s="135" t="s">
        <v>207</v>
      </c>
      <c r="B106" s="133"/>
      <c r="C106" s="103">
        <v>154</v>
      </c>
      <c r="D106" s="123"/>
      <c r="E106" s="117">
        <f t="shared" si="1"/>
        <v>1.55555555555556</v>
      </c>
      <c r="F106" s="103">
        <v>99</v>
      </c>
    </row>
    <row r="107" s="96" customFormat="1" spans="1:6">
      <c r="A107" s="135" t="s">
        <v>208</v>
      </c>
      <c r="B107" s="133"/>
      <c r="C107" s="103">
        <v>0</v>
      </c>
      <c r="D107" s="123"/>
      <c r="E107" s="117"/>
      <c r="F107" s="103">
        <v>0</v>
      </c>
    </row>
    <row r="108" s="96" customFormat="1" spans="1:6">
      <c r="A108" s="135" t="s">
        <v>269</v>
      </c>
      <c r="B108" s="133"/>
      <c r="C108" s="103">
        <v>0</v>
      </c>
      <c r="D108" s="123"/>
      <c r="E108" s="117"/>
      <c r="F108" s="103">
        <v>0</v>
      </c>
    </row>
    <row r="109" s="96" customFormat="1" spans="1:6">
      <c r="A109" s="135" t="s">
        <v>270</v>
      </c>
      <c r="B109" s="133"/>
      <c r="C109" s="103">
        <v>0</v>
      </c>
      <c r="D109" s="123"/>
      <c r="E109" s="117"/>
      <c r="F109" s="103">
        <v>0</v>
      </c>
    </row>
    <row r="110" s="96" customFormat="1" spans="1:6">
      <c r="A110" s="135" t="s">
        <v>271</v>
      </c>
      <c r="B110" s="133"/>
      <c r="C110" s="103">
        <v>136</v>
      </c>
      <c r="D110" s="123"/>
      <c r="E110" s="117">
        <f t="shared" si="1"/>
        <v>1</v>
      </c>
      <c r="F110" s="103">
        <v>136</v>
      </c>
    </row>
    <row r="111" s="96" customFormat="1" spans="1:6">
      <c r="A111" s="135" t="s">
        <v>272</v>
      </c>
      <c r="B111" s="133"/>
      <c r="C111" s="103">
        <v>0</v>
      </c>
      <c r="D111" s="123"/>
      <c r="E111" s="117"/>
      <c r="F111" s="103">
        <v>0</v>
      </c>
    </row>
    <row r="112" s="96" customFormat="1" spans="1:6">
      <c r="A112" s="135" t="s">
        <v>273</v>
      </c>
      <c r="B112" s="133"/>
      <c r="C112" s="103">
        <v>0</v>
      </c>
      <c r="D112" s="123"/>
      <c r="E112" s="117">
        <f t="shared" si="1"/>
        <v>0</v>
      </c>
      <c r="F112" s="103">
        <v>20</v>
      </c>
    </row>
    <row r="113" s="96" customFormat="1" spans="1:6">
      <c r="A113" s="135" t="s">
        <v>274</v>
      </c>
      <c r="B113" s="133"/>
      <c r="C113" s="103">
        <v>0</v>
      </c>
      <c r="D113" s="123"/>
      <c r="E113" s="117">
        <f t="shared" si="1"/>
        <v>0</v>
      </c>
      <c r="F113" s="103">
        <v>10</v>
      </c>
    </row>
    <row r="114" s="96" customFormat="1" spans="1:6">
      <c r="A114" s="135" t="s">
        <v>275</v>
      </c>
      <c r="B114" s="133"/>
      <c r="C114" s="103">
        <v>115</v>
      </c>
      <c r="D114" s="123"/>
      <c r="E114" s="117">
        <f t="shared" si="1"/>
        <v>7.66666666666667</v>
      </c>
      <c r="F114" s="103">
        <v>15</v>
      </c>
    </row>
    <row r="115" s="96" customFormat="1" spans="1:6">
      <c r="A115" s="135" t="s">
        <v>276</v>
      </c>
      <c r="B115" s="133"/>
      <c r="C115" s="103">
        <v>31</v>
      </c>
      <c r="D115" s="123"/>
      <c r="E115" s="117">
        <f t="shared" si="1"/>
        <v>0.645833333333333</v>
      </c>
      <c r="F115" s="103">
        <v>48</v>
      </c>
    </row>
    <row r="116" s="96" customFormat="1" spans="1:6">
      <c r="A116" s="135" t="s">
        <v>277</v>
      </c>
      <c r="B116" s="133"/>
      <c r="C116" s="103">
        <v>0</v>
      </c>
      <c r="D116" s="123"/>
      <c r="E116" s="117"/>
      <c r="F116" s="103">
        <v>0</v>
      </c>
    </row>
    <row r="117" s="96" customFormat="1" spans="1:6">
      <c r="A117" s="135" t="s">
        <v>215</v>
      </c>
      <c r="B117" s="133"/>
      <c r="C117" s="103">
        <v>404</v>
      </c>
      <c r="D117" s="123"/>
      <c r="E117" s="117">
        <f t="shared" si="1"/>
        <v>1.46376811594203</v>
      </c>
      <c r="F117" s="103">
        <v>276</v>
      </c>
    </row>
    <row r="118" s="96" customFormat="1" spans="1:6">
      <c r="A118" s="135" t="s">
        <v>278</v>
      </c>
      <c r="B118" s="133"/>
      <c r="C118" s="103">
        <v>601</v>
      </c>
      <c r="D118" s="123"/>
      <c r="E118" s="117">
        <f t="shared" si="1"/>
        <v>0.712930011862396</v>
      </c>
      <c r="F118" s="103">
        <v>843</v>
      </c>
    </row>
    <row r="119" s="96" customFormat="1" spans="1:6">
      <c r="A119" s="135" t="s">
        <v>279</v>
      </c>
      <c r="B119" s="103">
        <v>27203</v>
      </c>
      <c r="C119" s="103">
        <v>27242</v>
      </c>
      <c r="D119" s="117">
        <f>C119/B119</f>
        <v>1.00143366540455</v>
      </c>
      <c r="E119" s="117">
        <f t="shared" si="1"/>
        <v>1</v>
      </c>
      <c r="F119" s="103">
        <v>27242</v>
      </c>
    </row>
    <row r="120" s="96" customFormat="1" spans="1:6">
      <c r="A120" s="135" t="s">
        <v>206</v>
      </c>
      <c r="B120" s="133"/>
      <c r="C120" s="103">
        <v>3444</v>
      </c>
      <c r="D120" s="123"/>
      <c r="E120" s="117">
        <f t="shared" si="1"/>
        <v>1</v>
      </c>
      <c r="F120" s="103">
        <v>3444</v>
      </c>
    </row>
    <row r="121" s="96" customFormat="1" spans="1:6">
      <c r="A121" s="135" t="s">
        <v>207</v>
      </c>
      <c r="B121" s="133"/>
      <c r="C121" s="103">
        <v>283</v>
      </c>
      <c r="D121" s="123"/>
      <c r="E121" s="117">
        <f t="shared" si="1"/>
        <v>1</v>
      </c>
      <c r="F121" s="103">
        <v>283</v>
      </c>
    </row>
    <row r="122" s="96" customFormat="1" spans="1:6">
      <c r="A122" s="135" t="s">
        <v>208</v>
      </c>
      <c r="B122" s="133"/>
      <c r="C122" s="103">
        <v>63</v>
      </c>
      <c r="D122" s="123"/>
      <c r="E122" s="117">
        <f t="shared" si="1"/>
        <v>1</v>
      </c>
      <c r="F122" s="103">
        <v>63</v>
      </c>
    </row>
    <row r="123" s="96" customFormat="1" spans="1:6">
      <c r="A123" s="135" t="s">
        <v>280</v>
      </c>
      <c r="B123" s="133"/>
      <c r="C123" s="103">
        <v>720</v>
      </c>
      <c r="D123" s="123"/>
      <c r="E123" s="117">
        <f t="shared" si="1"/>
        <v>1</v>
      </c>
      <c r="F123" s="103">
        <v>720</v>
      </c>
    </row>
    <row r="124" s="96" customFormat="1" spans="1:6">
      <c r="A124" s="135" t="s">
        <v>281</v>
      </c>
      <c r="B124" s="133"/>
      <c r="C124" s="103">
        <v>0</v>
      </c>
      <c r="D124" s="123"/>
      <c r="E124" s="117"/>
      <c r="F124" s="103">
        <v>0</v>
      </c>
    </row>
    <row r="125" s="96" customFormat="1" spans="1:6">
      <c r="A125" s="135" t="s">
        <v>282</v>
      </c>
      <c r="B125" s="133"/>
      <c r="C125" s="103">
        <v>0</v>
      </c>
      <c r="D125" s="123"/>
      <c r="E125" s="117"/>
      <c r="F125" s="103">
        <v>0</v>
      </c>
    </row>
    <row r="126" s="96" customFormat="1" spans="1:6">
      <c r="A126" s="135" t="s">
        <v>283</v>
      </c>
      <c r="B126" s="133"/>
      <c r="C126" s="103">
        <v>906</v>
      </c>
      <c r="D126" s="123"/>
      <c r="E126" s="117">
        <f t="shared" si="1"/>
        <v>1</v>
      </c>
      <c r="F126" s="103">
        <v>906</v>
      </c>
    </row>
    <row r="127" s="96" customFormat="1" spans="1:6">
      <c r="A127" s="135" t="s">
        <v>284</v>
      </c>
      <c r="B127" s="133"/>
      <c r="C127" s="103">
        <v>19731</v>
      </c>
      <c r="D127" s="123"/>
      <c r="E127" s="117">
        <f t="shared" si="1"/>
        <v>1</v>
      </c>
      <c r="F127" s="103">
        <v>19731</v>
      </c>
    </row>
    <row r="128" s="96" customFormat="1" spans="1:6">
      <c r="A128" s="135" t="s">
        <v>215</v>
      </c>
      <c r="B128" s="133"/>
      <c r="C128" s="103">
        <v>0</v>
      </c>
      <c r="D128" s="123"/>
      <c r="E128" s="117"/>
      <c r="F128" s="103">
        <v>0</v>
      </c>
    </row>
    <row r="129" s="96" customFormat="1" spans="1:6">
      <c r="A129" s="135" t="s">
        <v>285</v>
      </c>
      <c r="B129" s="133"/>
      <c r="C129" s="103">
        <v>2095</v>
      </c>
      <c r="D129" s="123"/>
      <c r="E129" s="117">
        <f t="shared" si="1"/>
        <v>1</v>
      </c>
      <c r="F129" s="103">
        <v>2095</v>
      </c>
    </row>
    <row r="130" s="96" customFormat="1" spans="1:6">
      <c r="A130" s="135" t="s">
        <v>286</v>
      </c>
      <c r="B130" s="103">
        <v>134</v>
      </c>
      <c r="C130" s="103">
        <v>136</v>
      </c>
      <c r="D130" s="117">
        <f>C130/B130</f>
        <v>1.01492537313433</v>
      </c>
      <c r="E130" s="117">
        <f t="shared" si="1"/>
        <v>1</v>
      </c>
      <c r="F130" s="103">
        <v>136</v>
      </c>
    </row>
    <row r="131" s="96" customFormat="1" spans="1:6">
      <c r="A131" s="135" t="s">
        <v>206</v>
      </c>
      <c r="B131" s="133"/>
      <c r="C131" s="103">
        <v>0</v>
      </c>
      <c r="D131" s="123"/>
      <c r="E131" s="117"/>
      <c r="F131" s="103">
        <v>0</v>
      </c>
    </row>
    <row r="132" s="96" customFormat="1" spans="1:6">
      <c r="A132" s="135" t="s">
        <v>207</v>
      </c>
      <c r="B132" s="133"/>
      <c r="C132" s="103">
        <v>18</v>
      </c>
      <c r="D132" s="123"/>
      <c r="E132" s="117">
        <f t="shared" si="1"/>
        <v>1</v>
      </c>
      <c r="F132" s="103">
        <v>18</v>
      </c>
    </row>
    <row r="133" s="96" customFormat="1" spans="1:6">
      <c r="A133" s="135" t="s">
        <v>208</v>
      </c>
      <c r="B133" s="133"/>
      <c r="C133" s="103">
        <v>0</v>
      </c>
      <c r="D133" s="123"/>
      <c r="E133" s="117"/>
      <c r="F133" s="103">
        <v>0</v>
      </c>
    </row>
    <row r="134" s="96" customFormat="1" spans="1:6">
      <c r="A134" s="135" t="s">
        <v>287</v>
      </c>
      <c r="B134" s="133"/>
      <c r="C134" s="103">
        <v>15</v>
      </c>
      <c r="D134" s="123"/>
      <c r="E134" s="117">
        <f t="shared" ref="E134:E195" si="2">C134/F134</f>
        <v>1</v>
      </c>
      <c r="F134" s="103">
        <v>15</v>
      </c>
    </row>
    <row r="135" s="96" customFormat="1" spans="1:6">
      <c r="A135" s="135" t="s">
        <v>288</v>
      </c>
      <c r="B135" s="133"/>
      <c r="C135" s="103">
        <v>0</v>
      </c>
      <c r="D135" s="123"/>
      <c r="E135" s="117"/>
      <c r="F135" s="103">
        <v>0</v>
      </c>
    </row>
    <row r="136" s="96" customFormat="1" spans="1:6">
      <c r="A136" s="135" t="s">
        <v>289</v>
      </c>
      <c r="B136" s="133"/>
      <c r="C136" s="103">
        <v>14</v>
      </c>
      <c r="D136" s="123"/>
      <c r="E136" s="117">
        <f t="shared" si="2"/>
        <v>1</v>
      </c>
      <c r="F136" s="103">
        <v>14</v>
      </c>
    </row>
    <row r="137" s="96" customFormat="1" spans="1:6">
      <c r="A137" s="135" t="s">
        <v>290</v>
      </c>
      <c r="B137" s="133"/>
      <c r="C137" s="103">
        <v>6</v>
      </c>
      <c r="D137" s="123"/>
      <c r="E137" s="117">
        <f t="shared" si="2"/>
        <v>1</v>
      </c>
      <c r="F137" s="103">
        <v>6</v>
      </c>
    </row>
    <row r="138" s="96" customFormat="1" spans="1:6">
      <c r="A138" s="135" t="s">
        <v>291</v>
      </c>
      <c r="B138" s="133"/>
      <c r="C138" s="103">
        <v>0</v>
      </c>
      <c r="D138" s="123"/>
      <c r="E138" s="117"/>
      <c r="F138" s="103">
        <v>0</v>
      </c>
    </row>
    <row r="139" s="96" customFormat="1" spans="1:6">
      <c r="A139" s="135" t="s">
        <v>292</v>
      </c>
      <c r="B139" s="133"/>
      <c r="C139" s="103">
        <v>0</v>
      </c>
      <c r="D139" s="123"/>
      <c r="E139" s="117"/>
      <c r="F139" s="103">
        <v>0</v>
      </c>
    </row>
    <row r="140" s="96" customFormat="1" spans="1:6">
      <c r="A140" s="135" t="s">
        <v>215</v>
      </c>
      <c r="B140" s="133"/>
      <c r="C140" s="103">
        <v>83</v>
      </c>
      <c r="D140" s="123"/>
      <c r="E140" s="117">
        <f t="shared" si="2"/>
        <v>1</v>
      </c>
      <c r="F140" s="103">
        <v>83</v>
      </c>
    </row>
    <row r="141" s="96" customFormat="1" spans="1:6">
      <c r="A141" s="135" t="s">
        <v>293</v>
      </c>
      <c r="B141" s="133"/>
      <c r="C141" s="103">
        <v>0</v>
      </c>
      <c r="D141" s="123"/>
      <c r="E141" s="117"/>
      <c r="F141" s="103">
        <v>0</v>
      </c>
    </row>
    <row r="142" s="96" customFormat="1" spans="1:6">
      <c r="A142" s="135" t="s">
        <v>294</v>
      </c>
      <c r="B142" s="103">
        <v>8875</v>
      </c>
      <c r="C142" s="103">
        <v>9036</v>
      </c>
      <c r="D142" s="117">
        <f>C142/B142</f>
        <v>1.01814084507042</v>
      </c>
      <c r="E142" s="117">
        <f t="shared" si="2"/>
        <v>1</v>
      </c>
      <c r="F142" s="103">
        <v>9036</v>
      </c>
    </row>
    <row r="143" s="96" customFormat="1" spans="1:6">
      <c r="A143" s="135" t="s">
        <v>206</v>
      </c>
      <c r="B143" s="133"/>
      <c r="C143" s="103">
        <v>8063</v>
      </c>
      <c r="D143" s="123"/>
      <c r="E143" s="117">
        <f t="shared" si="2"/>
        <v>1</v>
      </c>
      <c r="F143" s="103">
        <v>8063</v>
      </c>
    </row>
    <row r="144" s="96" customFormat="1" spans="1:6">
      <c r="A144" s="135" t="s">
        <v>207</v>
      </c>
      <c r="B144" s="133"/>
      <c r="C144" s="103">
        <v>26</v>
      </c>
      <c r="D144" s="123"/>
      <c r="E144" s="117">
        <f t="shared" si="2"/>
        <v>1</v>
      </c>
      <c r="F144" s="103">
        <v>26</v>
      </c>
    </row>
    <row r="145" s="96" customFormat="1" spans="1:6">
      <c r="A145" s="135" t="s">
        <v>208</v>
      </c>
      <c r="B145" s="133"/>
      <c r="C145" s="103">
        <v>0</v>
      </c>
      <c r="D145" s="123"/>
      <c r="E145" s="117"/>
      <c r="F145" s="103">
        <v>0</v>
      </c>
    </row>
    <row r="146" s="96" customFormat="1" spans="1:6">
      <c r="A146" s="135" t="s">
        <v>295</v>
      </c>
      <c r="B146" s="133"/>
      <c r="C146" s="103">
        <v>472</v>
      </c>
      <c r="D146" s="123"/>
      <c r="E146" s="117">
        <f t="shared" si="2"/>
        <v>1</v>
      </c>
      <c r="F146" s="103">
        <v>472</v>
      </c>
    </row>
    <row r="147" s="96" customFormat="1" spans="1:6">
      <c r="A147" s="135" t="s">
        <v>296</v>
      </c>
      <c r="B147" s="133"/>
      <c r="C147" s="103">
        <v>71</v>
      </c>
      <c r="D147" s="123"/>
      <c r="E147" s="117">
        <f t="shared" si="2"/>
        <v>1</v>
      </c>
      <c r="F147" s="103">
        <v>71</v>
      </c>
    </row>
    <row r="148" s="96" customFormat="1" spans="1:6">
      <c r="A148" s="135" t="s">
        <v>297</v>
      </c>
      <c r="B148" s="133"/>
      <c r="C148" s="103">
        <v>99</v>
      </c>
      <c r="D148" s="123"/>
      <c r="E148" s="117">
        <f t="shared" si="2"/>
        <v>1</v>
      </c>
      <c r="F148" s="103">
        <v>99</v>
      </c>
    </row>
    <row r="149" s="96" customFormat="1" spans="1:6">
      <c r="A149" s="135" t="s">
        <v>249</v>
      </c>
      <c r="B149" s="133"/>
      <c r="C149" s="103">
        <v>0</v>
      </c>
      <c r="D149" s="123"/>
      <c r="E149" s="117"/>
      <c r="F149" s="103">
        <v>0</v>
      </c>
    </row>
    <row r="150" s="96" customFormat="1" spans="1:6">
      <c r="A150" s="135" t="s">
        <v>215</v>
      </c>
      <c r="B150" s="133"/>
      <c r="C150" s="103">
        <v>132</v>
      </c>
      <c r="D150" s="123"/>
      <c r="E150" s="117">
        <f t="shared" si="2"/>
        <v>1</v>
      </c>
      <c r="F150" s="103">
        <v>132</v>
      </c>
    </row>
    <row r="151" s="96" customFormat="1" spans="1:6">
      <c r="A151" s="135" t="s">
        <v>298</v>
      </c>
      <c r="B151" s="133"/>
      <c r="C151" s="103">
        <v>173</v>
      </c>
      <c r="D151" s="123"/>
      <c r="E151" s="117">
        <f t="shared" si="2"/>
        <v>1</v>
      </c>
      <c r="F151" s="103">
        <v>173</v>
      </c>
    </row>
    <row r="152" s="96" customFormat="1" spans="1:6">
      <c r="A152" s="135" t="s">
        <v>299</v>
      </c>
      <c r="B152" s="103">
        <v>2033</v>
      </c>
      <c r="C152" s="103">
        <v>1938</v>
      </c>
      <c r="D152" s="117">
        <f>C152/B152</f>
        <v>0.953271028037383</v>
      </c>
      <c r="E152" s="117">
        <f t="shared" si="2"/>
        <v>1</v>
      </c>
      <c r="F152" s="103">
        <v>1938</v>
      </c>
    </row>
    <row r="153" s="96" customFormat="1" spans="1:6">
      <c r="A153" s="135" t="s">
        <v>206</v>
      </c>
      <c r="B153" s="133"/>
      <c r="C153" s="103">
        <v>1247</v>
      </c>
      <c r="D153" s="123"/>
      <c r="E153" s="117">
        <f t="shared" si="2"/>
        <v>1</v>
      </c>
      <c r="F153" s="103">
        <v>1247</v>
      </c>
    </row>
    <row r="154" s="96" customFormat="1" spans="1:6">
      <c r="A154" s="135" t="s">
        <v>207</v>
      </c>
      <c r="B154" s="133"/>
      <c r="C154" s="103">
        <v>18</v>
      </c>
      <c r="D154" s="123"/>
      <c r="E154" s="117">
        <f t="shared" si="2"/>
        <v>1</v>
      </c>
      <c r="F154" s="103">
        <v>18</v>
      </c>
    </row>
    <row r="155" s="96" customFormat="1" spans="1:6">
      <c r="A155" s="135" t="s">
        <v>208</v>
      </c>
      <c r="B155" s="133"/>
      <c r="C155" s="103">
        <v>0</v>
      </c>
      <c r="D155" s="123"/>
      <c r="E155" s="117"/>
      <c r="F155" s="103">
        <v>0</v>
      </c>
    </row>
    <row r="156" s="96" customFormat="1" spans="1:6">
      <c r="A156" s="135" t="s">
        <v>300</v>
      </c>
      <c r="B156" s="133"/>
      <c r="C156" s="103">
        <v>0</v>
      </c>
      <c r="D156" s="123"/>
      <c r="E156" s="117"/>
      <c r="F156" s="103">
        <v>0</v>
      </c>
    </row>
    <row r="157" s="96" customFormat="1" spans="1:6">
      <c r="A157" s="135" t="s">
        <v>301</v>
      </c>
      <c r="B157" s="133"/>
      <c r="C157" s="103">
        <v>0</v>
      </c>
      <c r="D157" s="123"/>
      <c r="E157" s="117"/>
      <c r="F157" s="103">
        <v>0</v>
      </c>
    </row>
    <row r="158" s="96" customFormat="1" spans="1:6">
      <c r="A158" s="135" t="s">
        <v>302</v>
      </c>
      <c r="B158" s="133"/>
      <c r="C158" s="103">
        <v>82</v>
      </c>
      <c r="D158" s="123"/>
      <c r="E158" s="117">
        <f t="shared" si="2"/>
        <v>1</v>
      </c>
      <c r="F158" s="103">
        <v>82</v>
      </c>
    </row>
    <row r="159" s="96" customFormat="1" spans="1:6">
      <c r="A159" s="135" t="s">
        <v>303</v>
      </c>
      <c r="B159" s="133"/>
      <c r="C159" s="103">
        <v>7</v>
      </c>
      <c r="D159" s="123"/>
      <c r="E159" s="117">
        <f t="shared" si="2"/>
        <v>1</v>
      </c>
      <c r="F159" s="103">
        <v>7</v>
      </c>
    </row>
    <row r="160" s="96" customFormat="1" spans="1:6">
      <c r="A160" s="135" t="s">
        <v>304</v>
      </c>
      <c r="B160" s="133"/>
      <c r="C160" s="103">
        <v>20</v>
      </c>
      <c r="D160" s="123"/>
      <c r="E160" s="117">
        <f t="shared" si="2"/>
        <v>1</v>
      </c>
      <c r="F160" s="103">
        <v>20</v>
      </c>
    </row>
    <row r="161" s="96" customFormat="1" spans="1:6">
      <c r="A161" s="135" t="s">
        <v>305</v>
      </c>
      <c r="B161" s="133"/>
      <c r="C161" s="103">
        <v>10</v>
      </c>
      <c r="D161" s="123"/>
      <c r="E161" s="117">
        <f t="shared" si="2"/>
        <v>1</v>
      </c>
      <c r="F161" s="103">
        <v>10</v>
      </c>
    </row>
    <row r="162" s="96" customFormat="1" spans="1:6">
      <c r="A162" s="135" t="s">
        <v>249</v>
      </c>
      <c r="B162" s="133"/>
      <c r="C162" s="103">
        <v>0</v>
      </c>
      <c r="D162" s="123"/>
      <c r="E162" s="117"/>
      <c r="F162" s="103">
        <v>0</v>
      </c>
    </row>
    <row r="163" s="96" customFormat="1" spans="1:6">
      <c r="A163" s="135" t="s">
        <v>215</v>
      </c>
      <c r="B163" s="133"/>
      <c r="C163" s="103">
        <v>0</v>
      </c>
      <c r="D163" s="123"/>
      <c r="E163" s="117"/>
      <c r="F163" s="103">
        <v>0</v>
      </c>
    </row>
    <row r="164" s="96" customFormat="1" spans="1:6">
      <c r="A164" s="135" t="s">
        <v>306</v>
      </c>
      <c r="B164" s="133"/>
      <c r="C164" s="103">
        <v>554</v>
      </c>
      <c r="D164" s="123"/>
      <c r="E164" s="117">
        <f t="shared" si="2"/>
        <v>1</v>
      </c>
      <c r="F164" s="103">
        <v>554</v>
      </c>
    </row>
    <row r="165" s="96" customFormat="1" spans="1:6">
      <c r="A165" s="135" t="s">
        <v>307</v>
      </c>
      <c r="B165" s="103">
        <v>3458</v>
      </c>
      <c r="C165" s="103">
        <v>3907</v>
      </c>
      <c r="D165" s="117">
        <f>C165/B165</f>
        <v>1.12984384037016</v>
      </c>
      <c r="E165" s="117">
        <f t="shared" si="2"/>
        <v>1</v>
      </c>
      <c r="F165" s="103">
        <v>3907</v>
      </c>
    </row>
    <row r="166" s="96" customFormat="1" spans="1:6">
      <c r="A166" s="135" t="s">
        <v>206</v>
      </c>
      <c r="B166" s="133"/>
      <c r="C166" s="103">
        <v>1111</v>
      </c>
      <c r="D166" s="123"/>
      <c r="E166" s="117">
        <f t="shared" si="2"/>
        <v>1</v>
      </c>
      <c r="F166" s="103">
        <v>1111</v>
      </c>
    </row>
    <row r="167" s="96" customFormat="1" spans="1:6">
      <c r="A167" s="135" t="s">
        <v>207</v>
      </c>
      <c r="B167" s="133"/>
      <c r="C167" s="103">
        <v>4</v>
      </c>
      <c r="D167" s="123"/>
      <c r="E167" s="117">
        <f t="shared" si="2"/>
        <v>1</v>
      </c>
      <c r="F167" s="103">
        <v>4</v>
      </c>
    </row>
    <row r="168" s="96" customFormat="1" spans="1:6">
      <c r="A168" s="135" t="s">
        <v>208</v>
      </c>
      <c r="B168" s="133"/>
      <c r="C168" s="103">
        <v>0</v>
      </c>
      <c r="D168" s="123"/>
      <c r="E168" s="117"/>
      <c r="F168" s="103">
        <v>0</v>
      </c>
    </row>
    <row r="169" s="96" customFormat="1" spans="1:6">
      <c r="A169" s="135" t="s">
        <v>308</v>
      </c>
      <c r="B169" s="133"/>
      <c r="C169" s="103">
        <v>2167</v>
      </c>
      <c r="D169" s="123"/>
      <c r="E169" s="117">
        <f t="shared" si="2"/>
        <v>1</v>
      </c>
      <c r="F169" s="103">
        <v>2167</v>
      </c>
    </row>
    <row r="170" s="96" customFormat="1" spans="1:6">
      <c r="A170" s="135" t="s">
        <v>215</v>
      </c>
      <c r="B170" s="133"/>
      <c r="C170" s="103">
        <v>0</v>
      </c>
      <c r="D170" s="123"/>
      <c r="E170" s="117"/>
      <c r="F170" s="103">
        <v>0</v>
      </c>
    </row>
    <row r="171" s="96" customFormat="1" spans="1:6">
      <c r="A171" s="135" t="s">
        <v>309</v>
      </c>
      <c r="B171" s="133"/>
      <c r="C171" s="103">
        <v>625</v>
      </c>
      <c r="D171" s="123"/>
      <c r="E171" s="117">
        <f t="shared" si="2"/>
        <v>1</v>
      </c>
      <c r="F171" s="103">
        <v>625</v>
      </c>
    </row>
    <row r="172" s="96" customFormat="1" spans="1:6">
      <c r="A172" s="135" t="s">
        <v>310</v>
      </c>
      <c r="B172" s="103">
        <v>2688</v>
      </c>
      <c r="C172" s="103">
        <v>2796</v>
      </c>
      <c r="D172" s="117">
        <f>C172/B172</f>
        <v>1.04017857142857</v>
      </c>
      <c r="E172" s="117">
        <f t="shared" si="2"/>
        <v>1</v>
      </c>
      <c r="F172" s="103">
        <v>2796</v>
      </c>
    </row>
    <row r="173" s="96" customFormat="1" spans="1:6">
      <c r="A173" s="135" t="s">
        <v>206</v>
      </c>
      <c r="B173" s="133"/>
      <c r="C173" s="103">
        <v>1712</v>
      </c>
      <c r="D173" s="123"/>
      <c r="E173" s="117">
        <f t="shared" si="2"/>
        <v>1</v>
      </c>
      <c r="F173" s="103">
        <v>1712</v>
      </c>
    </row>
    <row r="174" s="96" customFormat="1" spans="1:6">
      <c r="A174" s="135" t="s">
        <v>207</v>
      </c>
      <c r="B174" s="133"/>
      <c r="C174" s="103">
        <v>170</v>
      </c>
      <c r="D174" s="123"/>
      <c r="E174" s="117">
        <f t="shared" si="2"/>
        <v>1</v>
      </c>
      <c r="F174" s="103">
        <v>170</v>
      </c>
    </row>
    <row r="175" s="96" customFormat="1" spans="1:6">
      <c r="A175" s="135" t="s">
        <v>208</v>
      </c>
      <c r="B175" s="133"/>
      <c r="C175" s="103">
        <v>0</v>
      </c>
      <c r="D175" s="123"/>
      <c r="E175" s="117"/>
      <c r="F175" s="103">
        <v>0</v>
      </c>
    </row>
    <row r="176" s="96" customFormat="1" spans="1:6">
      <c r="A176" s="135" t="s">
        <v>311</v>
      </c>
      <c r="B176" s="133"/>
      <c r="C176" s="103">
        <v>830</v>
      </c>
      <c r="D176" s="123"/>
      <c r="E176" s="117">
        <f t="shared" si="2"/>
        <v>1</v>
      </c>
      <c r="F176" s="103">
        <v>830</v>
      </c>
    </row>
    <row r="177" s="96" customFormat="1" spans="1:6">
      <c r="A177" s="135" t="s">
        <v>312</v>
      </c>
      <c r="B177" s="133"/>
      <c r="C177" s="103">
        <v>84</v>
      </c>
      <c r="D177" s="123"/>
      <c r="E177" s="117">
        <f t="shared" si="2"/>
        <v>1</v>
      </c>
      <c r="F177" s="103">
        <v>84</v>
      </c>
    </row>
    <row r="178" s="96" customFormat="1" spans="1:6">
      <c r="A178" s="135" t="s">
        <v>313</v>
      </c>
      <c r="B178" s="103">
        <v>5493</v>
      </c>
      <c r="C178" s="103">
        <v>5620</v>
      </c>
      <c r="D178" s="117">
        <f>C178/B178</f>
        <v>1.02312033497178</v>
      </c>
      <c r="E178" s="117">
        <f t="shared" si="2"/>
        <v>1</v>
      </c>
      <c r="F178" s="103">
        <v>5620</v>
      </c>
    </row>
    <row r="179" s="96" customFormat="1" spans="1:6">
      <c r="A179" s="135" t="s">
        <v>206</v>
      </c>
      <c r="B179" s="133"/>
      <c r="C179" s="103">
        <v>3738</v>
      </c>
      <c r="D179" s="123"/>
      <c r="E179" s="117">
        <f t="shared" si="2"/>
        <v>1</v>
      </c>
      <c r="F179" s="103">
        <v>3738</v>
      </c>
    </row>
    <row r="180" s="96" customFormat="1" spans="1:6">
      <c r="A180" s="135" t="s">
        <v>207</v>
      </c>
      <c r="B180" s="133"/>
      <c r="C180" s="103">
        <v>520</v>
      </c>
      <c r="D180" s="123"/>
      <c r="E180" s="117">
        <f t="shared" si="2"/>
        <v>1</v>
      </c>
      <c r="F180" s="103">
        <v>520</v>
      </c>
    </row>
    <row r="181" s="96" customFormat="1" spans="1:6">
      <c r="A181" s="135" t="s">
        <v>208</v>
      </c>
      <c r="B181" s="133"/>
      <c r="C181" s="103">
        <v>0</v>
      </c>
      <c r="D181" s="123"/>
      <c r="E181" s="117"/>
      <c r="F181" s="103">
        <v>0</v>
      </c>
    </row>
    <row r="182" s="96" customFormat="1" spans="1:6">
      <c r="A182" s="135" t="s">
        <v>314</v>
      </c>
      <c r="B182" s="133"/>
      <c r="C182" s="103">
        <v>0</v>
      </c>
      <c r="D182" s="123"/>
      <c r="E182" s="117"/>
      <c r="F182" s="103">
        <v>0</v>
      </c>
    </row>
    <row r="183" s="96" customFormat="1" spans="1:6">
      <c r="A183" s="135" t="s">
        <v>315</v>
      </c>
      <c r="B183" s="133"/>
      <c r="C183" s="103">
        <v>0</v>
      </c>
      <c r="D183" s="123"/>
      <c r="E183" s="117"/>
      <c r="F183" s="103">
        <v>0</v>
      </c>
    </row>
    <row r="184" s="96" customFormat="1" spans="1:6">
      <c r="A184" s="135" t="s">
        <v>215</v>
      </c>
      <c r="B184" s="133"/>
      <c r="C184" s="103">
        <v>34</v>
      </c>
      <c r="D184" s="123"/>
      <c r="E184" s="117">
        <f t="shared" si="2"/>
        <v>1</v>
      </c>
      <c r="F184" s="103">
        <v>34</v>
      </c>
    </row>
    <row r="185" s="96" customFormat="1" spans="1:6">
      <c r="A185" s="135" t="s">
        <v>316</v>
      </c>
      <c r="B185" s="133"/>
      <c r="C185" s="103">
        <v>1328</v>
      </c>
      <c r="D185" s="123"/>
      <c r="E185" s="117">
        <f t="shared" si="2"/>
        <v>1</v>
      </c>
      <c r="F185" s="103">
        <v>1328</v>
      </c>
    </row>
    <row r="186" s="96" customFormat="1" spans="1:6">
      <c r="A186" s="135" t="s">
        <v>317</v>
      </c>
      <c r="B186" s="103">
        <v>43019</v>
      </c>
      <c r="C186" s="103">
        <v>103100</v>
      </c>
      <c r="D186" s="117">
        <f>C186/B186</f>
        <v>2.39661544898766</v>
      </c>
      <c r="E186" s="117">
        <f t="shared" si="2"/>
        <v>1</v>
      </c>
      <c r="F186" s="103">
        <v>103100</v>
      </c>
    </row>
    <row r="187" s="96" customFormat="1" spans="1:6">
      <c r="A187" s="135" t="s">
        <v>318</v>
      </c>
      <c r="B187" s="133"/>
      <c r="C187" s="103">
        <v>0</v>
      </c>
      <c r="D187" s="123"/>
      <c r="E187" s="117"/>
      <c r="F187" s="103">
        <v>0</v>
      </c>
    </row>
    <row r="188" s="96" customFormat="1" spans="1:6">
      <c r="A188" s="135" t="s">
        <v>319</v>
      </c>
      <c r="B188" s="133"/>
      <c r="C188" s="103">
        <v>103100</v>
      </c>
      <c r="D188" s="123"/>
      <c r="E188" s="117">
        <f t="shared" si="2"/>
        <v>1</v>
      </c>
      <c r="F188" s="103">
        <v>103100</v>
      </c>
    </row>
    <row r="189" s="96" customFormat="1" spans="1:6">
      <c r="A189" s="135" t="s">
        <v>320</v>
      </c>
      <c r="B189" s="103">
        <v>2945</v>
      </c>
      <c r="C189" s="103">
        <v>2815</v>
      </c>
      <c r="D189" s="117">
        <f t="shared" ref="D189:D199" si="3">C189/B189</f>
        <v>0.955857385398981</v>
      </c>
      <c r="E189" s="117">
        <f t="shared" si="2"/>
        <v>1.0422065901518</v>
      </c>
      <c r="F189" s="103">
        <v>2701</v>
      </c>
    </row>
    <row r="190" s="96" customFormat="1" spans="1:6">
      <c r="A190" s="135" t="s">
        <v>321</v>
      </c>
      <c r="B190" s="103">
        <v>121457</v>
      </c>
      <c r="C190" s="103">
        <v>121799</v>
      </c>
      <c r="D190" s="117">
        <f t="shared" si="3"/>
        <v>1.00281581135711</v>
      </c>
      <c r="E190" s="117">
        <f t="shared" si="2"/>
        <v>0.873756250134508</v>
      </c>
      <c r="F190" s="103">
        <v>139397</v>
      </c>
    </row>
    <row r="191" s="96" customFormat="1" spans="1:6">
      <c r="A191" s="135" t="s">
        <v>322</v>
      </c>
      <c r="B191" s="103">
        <v>7690</v>
      </c>
      <c r="C191" s="103">
        <v>6852</v>
      </c>
      <c r="D191" s="117">
        <f t="shared" si="3"/>
        <v>0.891027308192458</v>
      </c>
      <c r="E191" s="117">
        <f t="shared" si="2"/>
        <v>0.606908768821966</v>
      </c>
      <c r="F191" s="103">
        <v>11290</v>
      </c>
    </row>
    <row r="192" s="96" customFormat="1" spans="1:6">
      <c r="A192" s="135" t="s">
        <v>323</v>
      </c>
      <c r="B192" s="103">
        <v>98420</v>
      </c>
      <c r="C192" s="103">
        <v>100812</v>
      </c>
      <c r="D192" s="117">
        <f t="shared" si="3"/>
        <v>1.02430400325137</v>
      </c>
      <c r="E192" s="117">
        <f t="shared" si="2"/>
        <v>0.941473117978315</v>
      </c>
      <c r="F192" s="103">
        <v>107079</v>
      </c>
    </row>
    <row r="193" s="96" customFormat="1" spans="1:6">
      <c r="A193" s="135" t="s">
        <v>324</v>
      </c>
      <c r="B193" s="103">
        <v>3345</v>
      </c>
      <c r="C193" s="103">
        <v>2263</v>
      </c>
      <c r="D193" s="117">
        <f t="shared" si="3"/>
        <v>0.676532137518685</v>
      </c>
      <c r="E193" s="117">
        <f t="shared" si="2"/>
        <v>0.420788397173671</v>
      </c>
      <c r="F193" s="103">
        <v>5378</v>
      </c>
    </row>
    <row r="194" s="96" customFormat="1" spans="1:6">
      <c r="A194" s="135" t="s">
        <v>325</v>
      </c>
      <c r="B194" s="103">
        <v>2328</v>
      </c>
      <c r="C194" s="103">
        <v>2826</v>
      </c>
      <c r="D194" s="117">
        <f t="shared" si="3"/>
        <v>1.2139175257732</v>
      </c>
      <c r="E194" s="117">
        <f t="shared" si="2"/>
        <v>0.502578694646986</v>
      </c>
      <c r="F194" s="103">
        <v>5623</v>
      </c>
    </row>
    <row r="195" s="96" customFormat="1" spans="1:6">
      <c r="A195" s="135" t="s">
        <v>326</v>
      </c>
      <c r="B195" s="103">
        <v>7885</v>
      </c>
      <c r="C195" s="103">
        <v>7683</v>
      </c>
      <c r="D195" s="117">
        <f t="shared" si="3"/>
        <v>0.974381737476221</v>
      </c>
      <c r="E195" s="117">
        <f t="shared" si="2"/>
        <v>0.993791230112534</v>
      </c>
      <c r="F195" s="103">
        <v>7731</v>
      </c>
    </row>
    <row r="196" s="96" customFormat="1" spans="1:6">
      <c r="A196" s="135" t="s">
        <v>327</v>
      </c>
      <c r="B196" s="103">
        <v>0</v>
      </c>
      <c r="C196" s="103">
        <v>0</v>
      </c>
      <c r="D196" s="117"/>
      <c r="E196" s="117"/>
      <c r="F196" s="103">
        <v>0</v>
      </c>
    </row>
    <row r="197" s="96" customFormat="1" spans="1:6">
      <c r="A197" s="135" t="s">
        <v>328</v>
      </c>
      <c r="B197" s="103">
        <v>1643</v>
      </c>
      <c r="C197" s="103">
        <v>1233</v>
      </c>
      <c r="D197" s="117">
        <f t="shared" si="3"/>
        <v>0.75045648204504</v>
      </c>
      <c r="E197" s="117">
        <f t="shared" ref="E197:E259" si="4">C197/F197</f>
        <v>0.593644679826673</v>
      </c>
      <c r="F197" s="103">
        <v>2077</v>
      </c>
    </row>
    <row r="198" s="96" customFormat="1" spans="1:6">
      <c r="A198" s="135" t="s">
        <v>329</v>
      </c>
      <c r="B198" s="103">
        <v>444116</v>
      </c>
      <c r="C198" s="103">
        <v>440205</v>
      </c>
      <c r="D198" s="117">
        <f t="shared" si="3"/>
        <v>0.991193742175468</v>
      </c>
      <c r="E198" s="117">
        <f t="shared" si="4"/>
        <v>0.910882668802106</v>
      </c>
      <c r="F198" s="103">
        <v>483273</v>
      </c>
    </row>
    <row r="199" s="96" customFormat="1" spans="1:6">
      <c r="A199" s="135" t="s">
        <v>330</v>
      </c>
      <c r="B199" s="103">
        <v>16344</v>
      </c>
      <c r="C199" s="103">
        <v>12074</v>
      </c>
      <c r="D199" s="117">
        <f t="shared" si="3"/>
        <v>0.738742046010768</v>
      </c>
      <c r="E199" s="117">
        <f t="shared" si="4"/>
        <v>0.742102028272895</v>
      </c>
      <c r="F199" s="103">
        <v>16270</v>
      </c>
    </row>
    <row r="200" s="96" customFormat="1" spans="1:6">
      <c r="A200" s="135" t="s">
        <v>206</v>
      </c>
      <c r="B200" s="133"/>
      <c r="C200" s="103">
        <v>3156</v>
      </c>
      <c r="D200" s="123"/>
      <c r="E200" s="117">
        <f t="shared" si="4"/>
        <v>0.895065229722065</v>
      </c>
      <c r="F200" s="103">
        <v>3526</v>
      </c>
    </row>
    <row r="201" s="96" customFormat="1" spans="1:6">
      <c r="A201" s="135" t="s">
        <v>207</v>
      </c>
      <c r="B201" s="133"/>
      <c r="C201" s="103">
        <v>648</v>
      </c>
      <c r="D201" s="123"/>
      <c r="E201" s="117">
        <f t="shared" si="4"/>
        <v>0.120760342899739</v>
      </c>
      <c r="F201" s="103">
        <v>5366</v>
      </c>
    </row>
    <row r="202" s="96" customFormat="1" spans="1:6">
      <c r="A202" s="135" t="s">
        <v>208</v>
      </c>
      <c r="B202" s="133"/>
      <c r="C202" s="103">
        <v>0</v>
      </c>
      <c r="D202" s="123"/>
      <c r="E202" s="117">
        <f t="shared" si="4"/>
        <v>0</v>
      </c>
      <c r="F202" s="103">
        <v>886</v>
      </c>
    </row>
    <row r="203" s="96" customFormat="1" spans="1:6">
      <c r="A203" s="135" t="s">
        <v>331</v>
      </c>
      <c r="B203" s="133"/>
      <c r="C203" s="103">
        <v>8270</v>
      </c>
      <c r="D203" s="123"/>
      <c r="E203" s="117">
        <f t="shared" si="4"/>
        <v>1.27387553912508</v>
      </c>
      <c r="F203" s="103">
        <v>6492</v>
      </c>
    </row>
    <row r="204" s="96" customFormat="1" spans="1:6">
      <c r="A204" s="135" t="s">
        <v>332</v>
      </c>
      <c r="B204" s="103">
        <v>360956</v>
      </c>
      <c r="C204" s="103">
        <v>356113</v>
      </c>
      <c r="D204" s="117">
        <f>C204/B204</f>
        <v>0.986582852203593</v>
      </c>
      <c r="E204" s="117">
        <f t="shared" si="4"/>
        <v>0.896452333183133</v>
      </c>
      <c r="F204" s="103">
        <v>397247</v>
      </c>
    </row>
    <row r="205" s="96" customFormat="1" spans="1:6">
      <c r="A205" s="135" t="s">
        <v>333</v>
      </c>
      <c r="B205" s="133"/>
      <c r="C205" s="103">
        <v>17739</v>
      </c>
      <c r="D205" s="123"/>
      <c r="E205" s="117">
        <f t="shared" si="4"/>
        <v>0.785328493005136</v>
      </c>
      <c r="F205" s="103">
        <v>22588</v>
      </c>
    </row>
    <row r="206" s="96" customFormat="1" spans="1:6">
      <c r="A206" s="135" t="s">
        <v>334</v>
      </c>
      <c r="B206" s="133"/>
      <c r="C206" s="103">
        <v>154022</v>
      </c>
      <c r="D206" s="123"/>
      <c r="E206" s="117">
        <f t="shared" si="4"/>
        <v>0.869247700208815</v>
      </c>
      <c r="F206" s="103">
        <v>177190</v>
      </c>
    </row>
    <row r="207" s="96" customFormat="1" spans="1:6">
      <c r="A207" s="135" t="s">
        <v>335</v>
      </c>
      <c r="B207" s="133"/>
      <c r="C207" s="103">
        <v>103884</v>
      </c>
      <c r="D207" s="123"/>
      <c r="E207" s="117">
        <f t="shared" si="4"/>
        <v>0.903905053598775</v>
      </c>
      <c r="F207" s="103">
        <v>114928</v>
      </c>
    </row>
    <row r="208" s="96" customFormat="1" spans="1:6">
      <c r="A208" s="135" t="s">
        <v>336</v>
      </c>
      <c r="B208" s="133"/>
      <c r="C208" s="103">
        <v>47952</v>
      </c>
      <c r="D208" s="123"/>
      <c r="E208" s="117">
        <f t="shared" si="4"/>
        <v>0.952127553958263</v>
      </c>
      <c r="F208" s="103">
        <v>50363</v>
      </c>
    </row>
    <row r="209" s="96" customFormat="1" spans="1:6">
      <c r="A209" s="135" t="s">
        <v>337</v>
      </c>
      <c r="B209" s="133"/>
      <c r="C209" s="103">
        <v>13180</v>
      </c>
      <c r="D209" s="123"/>
      <c r="E209" s="117">
        <f t="shared" si="4"/>
        <v>0.86573830793484</v>
      </c>
      <c r="F209" s="103">
        <v>15224</v>
      </c>
    </row>
    <row r="210" s="96" customFormat="1" spans="1:6">
      <c r="A210" s="135" t="s">
        <v>338</v>
      </c>
      <c r="B210" s="133"/>
      <c r="C210" s="103">
        <v>0</v>
      </c>
      <c r="D210" s="123"/>
      <c r="E210" s="117"/>
      <c r="F210" s="103">
        <v>0</v>
      </c>
    </row>
    <row r="211" s="96" customFormat="1" spans="1:6">
      <c r="A211" s="135" t="s">
        <v>339</v>
      </c>
      <c r="B211" s="133"/>
      <c r="C211" s="103">
        <v>0</v>
      </c>
      <c r="D211" s="123"/>
      <c r="E211" s="117"/>
      <c r="F211" s="103">
        <v>0</v>
      </c>
    </row>
    <row r="212" s="96" customFormat="1" spans="1:6">
      <c r="A212" s="135" t="s">
        <v>340</v>
      </c>
      <c r="B212" s="133"/>
      <c r="C212" s="103">
        <v>19336</v>
      </c>
      <c r="D212" s="123"/>
      <c r="E212" s="117">
        <f t="shared" si="4"/>
        <v>1.14049781762416</v>
      </c>
      <c r="F212" s="103">
        <v>16954</v>
      </c>
    </row>
    <row r="213" s="96" customFormat="1" spans="1:6">
      <c r="A213" s="135" t="s">
        <v>341</v>
      </c>
      <c r="B213" s="103">
        <v>36256</v>
      </c>
      <c r="C213" s="103">
        <v>37511</v>
      </c>
      <c r="D213" s="117">
        <f>C213/B213</f>
        <v>1.03461496028244</v>
      </c>
      <c r="E213" s="117">
        <f t="shared" si="4"/>
        <v>0.998403023608634</v>
      </c>
      <c r="F213" s="103">
        <v>37571</v>
      </c>
    </row>
    <row r="214" s="96" customFormat="1" spans="1:6">
      <c r="A214" s="135" t="s">
        <v>342</v>
      </c>
      <c r="B214" s="133"/>
      <c r="C214" s="103">
        <v>165</v>
      </c>
      <c r="D214" s="123"/>
      <c r="E214" s="117">
        <f t="shared" si="4"/>
        <v>0.976331360946746</v>
      </c>
      <c r="F214" s="103">
        <v>169</v>
      </c>
    </row>
    <row r="215" s="96" customFormat="1" spans="1:6">
      <c r="A215" s="135" t="s">
        <v>343</v>
      </c>
      <c r="B215" s="133"/>
      <c r="C215" s="103">
        <v>17038</v>
      </c>
      <c r="D215" s="123"/>
      <c r="E215" s="117">
        <f t="shared" si="4"/>
        <v>1.11446886446886</v>
      </c>
      <c r="F215" s="103">
        <v>15288</v>
      </c>
    </row>
    <row r="216" s="96" customFormat="1" spans="1:6">
      <c r="A216" s="135" t="s">
        <v>344</v>
      </c>
      <c r="B216" s="133"/>
      <c r="C216" s="103">
        <v>1013</v>
      </c>
      <c r="D216" s="123"/>
      <c r="E216" s="117">
        <f t="shared" si="4"/>
        <v>1.55368098159509</v>
      </c>
      <c r="F216" s="103">
        <v>652</v>
      </c>
    </row>
    <row r="217" s="96" customFormat="1" spans="1:6">
      <c r="A217" s="135" t="s">
        <v>345</v>
      </c>
      <c r="B217" s="133"/>
      <c r="C217" s="103">
        <v>12841</v>
      </c>
      <c r="D217" s="123"/>
      <c r="E217" s="117">
        <f t="shared" si="4"/>
        <v>0.926479076479076</v>
      </c>
      <c r="F217" s="103">
        <v>13860</v>
      </c>
    </row>
    <row r="218" s="96" customFormat="1" spans="1:6">
      <c r="A218" s="135" t="s">
        <v>346</v>
      </c>
      <c r="B218" s="133"/>
      <c r="C218" s="103">
        <v>5749</v>
      </c>
      <c r="D218" s="123"/>
      <c r="E218" s="117">
        <f t="shared" si="4"/>
        <v>0.920871375941054</v>
      </c>
      <c r="F218" s="103">
        <v>6243</v>
      </c>
    </row>
    <row r="219" s="96" customFormat="1" spans="1:6">
      <c r="A219" s="135" t="s">
        <v>347</v>
      </c>
      <c r="B219" s="133"/>
      <c r="C219" s="103">
        <v>705</v>
      </c>
      <c r="D219" s="123"/>
      <c r="E219" s="117">
        <f t="shared" si="4"/>
        <v>0.518763796909492</v>
      </c>
      <c r="F219" s="103">
        <v>1359</v>
      </c>
    </row>
    <row r="220" s="96" customFormat="1" spans="1:6">
      <c r="A220" s="135" t="s">
        <v>348</v>
      </c>
      <c r="B220" s="103">
        <v>683</v>
      </c>
      <c r="C220" s="103">
        <v>371</v>
      </c>
      <c r="D220" s="117">
        <f>C220/B220</f>
        <v>0.543191800878477</v>
      </c>
      <c r="E220" s="117">
        <f t="shared" si="4"/>
        <v>0.625632377740304</v>
      </c>
      <c r="F220" s="103">
        <v>593</v>
      </c>
    </row>
    <row r="221" s="96" customFormat="1" spans="1:6">
      <c r="A221" s="135" t="s">
        <v>349</v>
      </c>
      <c r="B221" s="133"/>
      <c r="C221" s="103">
        <v>0</v>
      </c>
      <c r="D221" s="123"/>
      <c r="E221" s="117"/>
      <c r="F221" s="103">
        <v>0</v>
      </c>
    </row>
    <row r="222" s="96" customFormat="1" spans="1:6">
      <c r="A222" s="135" t="s">
        <v>350</v>
      </c>
      <c r="B222" s="133"/>
      <c r="C222" s="103">
        <v>0</v>
      </c>
      <c r="D222" s="123"/>
      <c r="E222" s="117"/>
      <c r="F222" s="103">
        <v>0</v>
      </c>
    </row>
    <row r="223" s="96" customFormat="1" spans="1:6">
      <c r="A223" s="135" t="s">
        <v>351</v>
      </c>
      <c r="B223" s="133"/>
      <c r="C223" s="103">
        <v>157</v>
      </c>
      <c r="D223" s="123"/>
      <c r="E223" s="117">
        <f t="shared" si="4"/>
        <v>0.572992700729927</v>
      </c>
      <c r="F223" s="103">
        <v>274</v>
      </c>
    </row>
    <row r="224" s="96" customFormat="1" spans="1:6">
      <c r="A224" s="135" t="s">
        <v>352</v>
      </c>
      <c r="B224" s="133"/>
      <c r="C224" s="103">
        <v>214</v>
      </c>
      <c r="D224" s="123"/>
      <c r="E224" s="117">
        <f t="shared" si="4"/>
        <v>0.670846394984326</v>
      </c>
      <c r="F224" s="103">
        <v>319</v>
      </c>
    </row>
    <row r="225" s="96" customFormat="1" spans="1:6">
      <c r="A225" s="135" t="s">
        <v>353</v>
      </c>
      <c r="B225" s="112"/>
      <c r="C225" s="103">
        <v>0</v>
      </c>
      <c r="D225" s="123"/>
      <c r="E225" s="117"/>
      <c r="F225" s="103">
        <v>0</v>
      </c>
    </row>
    <row r="226" s="96" customFormat="1" spans="1:6">
      <c r="A226" s="135" t="s">
        <v>354</v>
      </c>
      <c r="B226" s="103">
        <v>550</v>
      </c>
      <c r="C226" s="103">
        <v>0</v>
      </c>
      <c r="D226" s="117">
        <f>C226/B226</f>
        <v>0</v>
      </c>
      <c r="E226" s="117">
        <f t="shared" si="4"/>
        <v>0</v>
      </c>
      <c r="F226" s="103">
        <v>687</v>
      </c>
    </row>
    <row r="227" s="96" customFormat="1" spans="1:6">
      <c r="A227" s="135" t="s">
        <v>355</v>
      </c>
      <c r="B227" s="112"/>
      <c r="C227" s="103">
        <v>0</v>
      </c>
      <c r="D227" s="123"/>
      <c r="E227" s="117"/>
      <c r="F227" s="103">
        <v>0</v>
      </c>
    </row>
    <row r="228" s="96" customFormat="1" spans="1:6">
      <c r="A228" s="135" t="s">
        <v>356</v>
      </c>
      <c r="B228" s="112"/>
      <c r="C228" s="103">
        <v>0</v>
      </c>
      <c r="D228" s="123"/>
      <c r="E228" s="117"/>
      <c r="F228" s="103">
        <v>0</v>
      </c>
    </row>
    <row r="229" s="96" customFormat="1" spans="1:6">
      <c r="A229" s="135" t="s">
        <v>357</v>
      </c>
      <c r="B229" s="112"/>
      <c r="C229" s="103">
        <v>0</v>
      </c>
      <c r="D229" s="123"/>
      <c r="E229" s="117">
        <f t="shared" si="4"/>
        <v>0</v>
      </c>
      <c r="F229" s="103">
        <v>687</v>
      </c>
    </row>
    <row r="230" s="96" customFormat="1" spans="1:6">
      <c r="A230" s="135" t="s">
        <v>358</v>
      </c>
      <c r="B230" s="103">
        <v>0</v>
      </c>
      <c r="C230" s="103">
        <v>0</v>
      </c>
      <c r="D230" s="117"/>
      <c r="E230" s="117"/>
      <c r="F230" s="103">
        <v>0</v>
      </c>
    </row>
    <row r="231" s="96" customFormat="1" spans="1:6">
      <c r="A231" s="135" t="s">
        <v>359</v>
      </c>
      <c r="B231" s="112"/>
      <c r="C231" s="103">
        <v>0</v>
      </c>
      <c r="D231" s="123"/>
      <c r="E231" s="117"/>
      <c r="F231" s="103">
        <v>0</v>
      </c>
    </row>
    <row r="232" s="96" customFormat="1" spans="1:6">
      <c r="A232" s="135" t="s">
        <v>360</v>
      </c>
      <c r="B232" s="112"/>
      <c r="C232" s="103">
        <v>0</v>
      </c>
      <c r="D232" s="123"/>
      <c r="E232" s="117"/>
      <c r="F232" s="103">
        <v>0</v>
      </c>
    </row>
    <row r="233" s="96" customFormat="1" spans="1:6">
      <c r="A233" s="135" t="s">
        <v>361</v>
      </c>
      <c r="B233" s="112"/>
      <c r="C233" s="103">
        <v>0</v>
      </c>
      <c r="D233" s="123"/>
      <c r="E233" s="117"/>
      <c r="F233" s="103">
        <v>0</v>
      </c>
    </row>
    <row r="234" s="96" customFormat="1" spans="1:6">
      <c r="A234" s="135" t="s">
        <v>362</v>
      </c>
      <c r="B234" s="103">
        <v>2157</v>
      </c>
      <c r="C234" s="103">
        <v>2177</v>
      </c>
      <c r="D234" s="117">
        <f>C234/B234</f>
        <v>1.00927213722763</v>
      </c>
      <c r="E234" s="117">
        <f t="shared" si="4"/>
        <v>1.0158656089594</v>
      </c>
      <c r="F234" s="103">
        <v>2143</v>
      </c>
    </row>
    <row r="235" s="96" customFormat="1" spans="1:6">
      <c r="A235" s="135" t="s">
        <v>363</v>
      </c>
      <c r="B235" s="112"/>
      <c r="C235" s="103">
        <v>2157</v>
      </c>
      <c r="D235" s="123"/>
      <c r="E235" s="117">
        <f t="shared" si="4"/>
        <v>1.00653289780681</v>
      </c>
      <c r="F235" s="103">
        <v>2143</v>
      </c>
    </row>
    <row r="236" s="96" customFormat="1" spans="1:6">
      <c r="A236" s="135" t="s">
        <v>364</v>
      </c>
      <c r="B236" s="112"/>
      <c r="C236" s="103">
        <v>0</v>
      </c>
      <c r="D236" s="123"/>
      <c r="E236" s="117"/>
      <c r="F236" s="103">
        <v>0</v>
      </c>
    </row>
    <row r="237" s="96" customFormat="1" spans="1:6">
      <c r="A237" s="135" t="s">
        <v>365</v>
      </c>
      <c r="B237" s="112"/>
      <c r="C237" s="103">
        <v>20</v>
      </c>
      <c r="D237" s="123"/>
      <c r="E237" s="117"/>
      <c r="F237" s="103">
        <v>0</v>
      </c>
    </row>
    <row r="238" s="96" customFormat="1" spans="1:6">
      <c r="A238" s="135" t="s">
        <v>366</v>
      </c>
      <c r="B238" s="103">
        <v>7425</v>
      </c>
      <c r="C238" s="103">
        <v>11302</v>
      </c>
      <c r="D238" s="117">
        <f>C238/B238</f>
        <v>1.52215488215488</v>
      </c>
      <c r="E238" s="117">
        <f t="shared" si="4"/>
        <v>1.13622197647532</v>
      </c>
      <c r="F238" s="103">
        <v>9947</v>
      </c>
    </row>
    <row r="239" s="96" customFormat="1" spans="1:6">
      <c r="A239" s="135" t="s">
        <v>367</v>
      </c>
      <c r="B239" s="112"/>
      <c r="C239" s="103">
        <v>719</v>
      </c>
      <c r="D239" s="123"/>
      <c r="E239" s="117">
        <f t="shared" si="4"/>
        <v>0.79010989010989</v>
      </c>
      <c r="F239" s="103">
        <v>910</v>
      </c>
    </row>
    <row r="240" s="96" customFormat="1" spans="1:6">
      <c r="A240" s="135" t="s">
        <v>368</v>
      </c>
      <c r="B240" s="112"/>
      <c r="C240" s="103">
        <v>10450</v>
      </c>
      <c r="D240" s="123"/>
      <c r="E240" s="117">
        <f t="shared" si="4"/>
        <v>1.1957889918755</v>
      </c>
      <c r="F240" s="103">
        <v>8739</v>
      </c>
    </row>
    <row r="241" s="96" customFormat="1" spans="1:6">
      <c r="A241" s="135" t="s">
        <v>369</v>
      </c>
      <c r="B241" s="112"/>
      <c r="C241" s="103">
        <v>30</v>
      </c>
      <c r="D241" s="123"/>
      <c r="E241" s="117">
        <f t="shared" si="4"/>
        <v>0.206896551724138</v>
      </c>
      <c r="F241" s="103">
        <v>145</v>
      </c>
    </row>
    <row r="242" s="96" customFormat="1" spans="1:6">
      <c r="A242" s="135" t="s">
        <v>370</v>
      </c>
      <c r="B242" s="112"/>
      <c r="C242" s="103">
        <v>0</v>
      </c>
      <c r="D242" s="123"/>
      <c r="E242" s="117"/>
      <c r="F242" s="103">
        <v>0</v>
      </c>
    </row>
    <row r="243" s="96" customFormat="1" spans="1:6">
      <c r="A243" s="135" t="s">
        <v>371</v>
      </c>
      <c r="B243" s="112"/>
      <c r="C243" s="103">
        <v>103</v>
      </c>
      <c r="D243" s="123"/>
      <c r="E243" s="117">
        <f t="shared" si="4"/>
        <v>0.673202614379085</v>
      </c>
      <c r="F243" s="103">
        <v>153</v>
      </c>
    </row>
    <row r="244" s="96" customFormat="1" spans="1:6">
      <c r="A244" s="135" t="s">
        <v>372</v>
      </c>
      <c r="B244" s="103">
        <v>15219</v>
      </c>
      <c r="C244" s="103">
        <v>14145</v>
      </c>
      <c r="D244" s="117">
        <f>C244/B244</f>
        <v>0.92943031736645</v>
      </c>
      <c r="E244" s="117">
        <f t="shared" si="4"/>
        <v>0.759667024704619</v>
      </c>
      <c r="F244" s="103">
        <v>18620</v>
      </c>
    </row>
    <row r="245" s="96" customFormat="1" spans="1:6">
      <c r="A245" s="135" t="s">
        <v>373</v>
      </c>
      <c r="B245" s="112"/>
      <c r="C245" s="103">
        <v>947</v>
      </c>
      <c r="D245" s="123"/>
      <c r="E245" s="117">
        <f t="shared" si="4"/>
        <v>0.247905759162304</v>
      </c>
      <c r="F245" s="103">
        <v>3820</v>
      </c>
    </row>
    <row r="246" s="96" customFormat="1" spans="1:6">
      <c r="A246" s="135" t="s">
        <v>374</v>
      </c>
      <c r="B246" s="112"/>
      <c r="C246" s="103">
        <v>0</v>
      </c>
      <c r="D246" s="123"/>
      <c r="E246" s="117">
        <f t="shared" si="4"/>
        <v>0</v>
      </c>
      <c r="F246" s="103">
        <v>360</v>
      </c>
    </row>
    <row r="247" s="96" customFormat="1" spans="1:6">
      <c r="A247" s="135" t="s">
        <v>375</v>
      </c>
      <c r="B247" s="112"/>
      <c r="C247" s="103">
        <v>0</v>
      </c>
      <c r="D247" s="123"/>
      <c r="E247" s="117"/>
      <c r="F247" s="103">
        <v>0</v>
      </c>
    </row>
    <row r="248" s="96" customFormat="1" spans="1:6">
      <c r="A248" s="135" t="s">
        <v>376</v>
      </c>
      <c r="B248" s="112"/>
      <c r="C248" s="103">
        <v>0</v>
      </c>
      <c r="D248" s="123"/>
      <c r="E248" s="117"/>
      <c r="F248" s="103">
        <v>0</v>
      </c>
    </row>
    <row r="249" s="96" customFormat="1" spans="1:6">
      <c r="A249" s="135" t="s">
        <v>377</v>
      </c>
      <c r="B249" s="112"/>
      <c r="C249" s="103">
        <v>0</v>
      </c>
      <c r="D249" s="123"/>
      <c r="E249" s="117"/>
      <c r="F249" s="103">
        <v>0</v>
      </c>
    </row>
    <row r="250" s="96" customFormat="1" spans="1:6">
      <c r="A250" s="135" t="s">
        <v>378</v>
      </c>
      <c r="B250" s="112"/>
      <c r="C250" s="103">
        <v>13198</v>
      </c>
      <c r="D250" s="123"/>
      <c r="E250" s="117">
        <f t="shared" si="4"/>
        <v>0.91398891966759</v>
      </c>
      <c r="F250" s="103">
        <v>14440</v>
      </c>
    </row>
    <row r="251" s="96" customFormat="1" spans="1:6">
      <c r="A251" s="135" t="s">
        <v>379</v>
      </c>
      <c r="B251" s="103">
        <v>4526</v>
      </c>
      <c r="C251" s="103">
        <v>6512</v>
      </c>
      <c r="D251" s="117">
        <f>C251/B251</f>
        <v>1.4387980556783</v>
      </c>
      <c r="E251" s="117">
        <f t="shared" si="4"/>
        <v>33.3948717948718</v>
      </c>
      <c r="F251" s="103">
        <v>195</v>
      </c>
    </row>
    <row r="252" s="96" customFormat="1" spans="1:6">
      <c r="A252" s="135" t="s">
        <v>380</v>
      </c>
      <c r="B252" s="112"/>
      <c r="C252" s="103">
        <v>6512</v>
      </c>
      <c r="D252" s="123"/>
      <c r="E252" s="117">
        <f t="shared" si="4"/>
        <v>33.3948717948718</v>
      </c>
      <c r="F252" s="103">
        <v>195</v>
      </c>
    </row>
    <row r="253" s="96" customFormat="1" spans="1:6">
      <c r="A253" s="135" t="s">
        <v>381</v>
      </c>
      <c r="B253" s="103">
        <v>44014</v>
      </c>
      <c r="C253" s="103">
        <v>39753</v>
      </c>
      <c r="D253" s="117">
        <f>C253/B253</f>
        <v>0.903189894124597</v>
      </c>
      <c r="E253" s="117">
        <f t="shared" si="4"/>
        <v>0.685834066559702</v>
      </c>
      <c r="F253" s="103">
        <v>57963</v>
      </c>
    </row>
    <row r="254" s="96" customFormat="1" spans="1:6">
      <c r="A254" s="135" t="s">
        <v>382</v>
      </c>
      <c r="B254" s="112"/>
      <c r="C254" s="103">
        <v>2331</v>
      </c>
      <c r="D254" s="123"/>
      <c r="E254" s="117">
        <f t="shared" si="4"/>
        <v>0.89344576466079</v>
      </c>
      <c r="F254" s="103">
        <v>2609</v>
      </c>
    </row>
    <row r="255" s="96" customFormat="1" spans="1:6">
      <c r="A255" s="135" t="s">
        <v>206</v>
      </c>
      <c r="B255" s="112"/>
      <c r="C255" s="103">
        <v>1987</v>
      </c>
      <c r="D255" s="123"/>
      <c r="E255" s="117">
        <f t="shared" si="4"/>
        <v>0.849871685201027</v>
      </c>
      <c r="F255" s="103">
        <v>2338</v>
      </c>
    </row>
    <row r="256" s="96" customFormat="1" spans="1:6">
      <c r="A256" s="135" t="s">
        <v>207</v>
      </c>
      <c r="B256" s="112"/>
      <c r="C256" s="103">
        <v>65</v>
      </c>
      <c r="D256" s="123"/>
      <c r="E256" s="117">
        <f t="shared" si="4"/>
        <v>0.585585585585586</v>
      </c>
      <c r="F256" s="103">
        <v>111</v>
      </c>
    </row>
    <row r="257" s="96" customFormat="1" spans="1:6">
      <c r="A257" s="135" t="s">
        <v>208</v>
      </c>
      <c r="B257" s="112"/>
      <c r="C257" s="103">
        <v>0</v>
      </c>
      <c r="D257" s="123"/>
      <c r="E257" s="117">
        <f t="shared" si="4"/>
        <v>0</v>
      </c>
      <c r="F257" s="103">
        <v>23</v>
      </c>
    </row>
    <row r="258" s="96" customFormat="1" spans="1:6">
      <c r="A258" s="135" t="s">
        <v>383</v>
      </c>
      <c r="B258" s="112"/>
      <c r="C258" s="103">
        <v>279</v>
      </c>
      <c r="D258" s="123"/>
      <c r="E258" s="117">
        <f t="shared" si="4"/>
        <v>2.03649635036496</v>
      </c>
      <c r="F258" s="103">
        <v>137</v>
      </c>
    </row>
    <row r="259" s="96" customFormat="1" spans="1:6">
      <c r="A259" s="135" t="s">
        <v>384</v>
      </c>
      <c r="B259" s="103">
        <v>255</v>
      </c>
      <c r="C259" s="103">
        <v>0</v>
      </c>
      <c r="D259" s="117">
        <f>C259/B259</f>
        <v>0</v>
      </c>
      <c r="E259" s="117">
        <f t="shared" si="4"/>
        <v>0</v>
      </c>
      <c r="F259" s="103">
        <v>119</v>
      </c>
    </row>
    <row r="260" s="96" customFormat="1" spans="1:6">
      <c r="A260" s="135" t="s">
        <v>385</v>
      </c>
      <c r="B260" s="112"/>
      <c r="C260" s="103">
        <v>0</v>
      </c>
      <c r="D260" s="123"/>
      <c r="E260" s="117"/>
      <c r="F260" s="103">
        <v>0</v>
      </c>
    </row>
    <row r="261" s="96" customFormat="1" spans="1:6">
      <c r="A261" s="135" t="s">
        <v>386</v>
      </c>
      <c r="B261" s="112"/>
      <c r="C261" s="103">
        <v>0</v>
      </c>
      <c r="D261" s="123"/>
      <c r="E261" s="117"/>
      <c r="F261" s="103">
        <v>0</v>
      </c>
    </row>
    <row r="262" s="96" customFormat="1" spans="1:6">
      <c r="A262" s="135" t="s">
        <v>387</v>
      </c>
      <c r="B262" s="112"/>
      <c r="C262" s="103">
        <v>0</v>
      </c>
      <c r="D262" s="123"/>
      <c r="E262" s="117"/>
      <c r="F262" s="103">
        <v>0</v>
      </c>
    </row>
    <row r="263" s="96" customFormat="1" spans="1:6">
      <c r="A263" s="135" t="s">
        <v>388</v>
      </c>
      <c r="B263" s="112"/>
      <c r="C263" s="103">
        <v>0</v>
      </c>
      <c r="D263" s="123"/>
      <c r="E263" s="117"/>
      <c r="F263" s="103">
        <v>0</v>
      </c>
    </row>
    <row r="264" s="96" customFormat="1" spans="1:6">
      <c r="A264" s="135" t="s">
        <v>389</v>
      </c>
      <c r="B264" s="112"/>
      <c r="C264" s="103">
        <v>0</v>
      </c>
      <c r="D264" s="123"/>
      <c r="E264" s="117"/>
      <c r="F264" s="103">
        <v>0</v>
      </c>
    </row>
    <row r="265" s="96" customFormat="1" spans="1:6">
      <c r="A265" s="135" t="s">
        <v>390</v>
      </c>
      <c r="B265" s="112"/>
      <c r="C265" s="103">
        <v>0</v>
      </c>
      <c r="D265" s="123"/>
      <c r="E265" s="117">
        <f t="shared" ref="E265:E324" si="5">C265/F265</f>
        <v>0</v>
      </c>
      <c r="F265" s="103">
        <v>4</v>
      </c>
    </row>
    <row r="266" s="96" customFormat="1" spans="1:6">
      <c r="A266" s="135" t="s">
        <v>391</v>
      </c>
      <c r="B266" s="112"/>
      <c r="C266" s="103">
        <v>0</v>
      </c>
      <c r="D266" s="123"/>
      <c r="E266" s="117"/>
      <c r="F266" s="103">
        <v>0</v>
      </c>
    </row>
    <row r="267" s="96" customFormat="1" spans="1:6">
      <c r="A267" s="135" t="s">
        <v>392</v>
      </c>
      <c r="B267" s="112"/>
      <c r="C267" s="103">
        <v>0</v>
      </c>
      <c r="D267" s="123"/>
      <c r="E267" s="117">
        <f t="shared" si="5"/>
        <v>0</v>
      </c>
      <c r="F267" s="103">
        <v>115</v>
      </c>
    </row>
    <row r="268" s="96" customFormat="1" spans="1:6">
      <c r="A268" s="135" t="s">
        <v>393</v>
      </c>
      <c r="B268" s="103">
        <v>1450</v>
      </c>
      <c r="C268" s="103">
        <v>875</v>
      </c>
      <c r="D268" s="117">
        <f>C268/B268</f>
        <v>0.603448275862069</v>
      </c>
      <c r="E268" s="117">
        <f t="shared" si="5"/>
        <v>1.08024691358025</v>
      </c>
      <c r="F268" s="103">
        <v>810</v>
      </c>
    </row>
    <row r="269" s="96" customFormat="1" spans="1:6">
      <c r="A269" s="135" t="s">
        <v>385</v>
      </c>
      <c r="B269" s="112"/>
      <c r="C269" s="103">
        <v>139</v>
      </c>
      <c r="D269" s="123"/>
      <c r="E269" s="117">
        <f t="shared" si="5"/>
        <v>1.28703703703704</v>
      </c>
      <c r="F269" s="103">
        <v>108</v>
      </c>
    </row>
    <row r="270" s="96" customFormat="1" spans="1:6">
      <c r="A270" s="135" t="s">
        <v>394</v>
      </c>
      <c r="B270" s="112"/>
      <c r="C270" s="103">
        <v>736</v>
      </c>
      <c r="D270" s="123"/>
      <c r="E270" s="117">
        <f t="shared" si="5"/>
        <v>1.04843304843305</v>
      </c>
      <c r="F270" s="103">
        <v>702</v>
      </c>
    </row>
    <row r="271" s="96" customFormat="1" spans="1:6">
      <c r="A271" s="135" t="s">
        <v>395</v>
      </c>
      <c r="B271" s="112"/>
      <c r="C271" s="103">
        <v>0</v>
      </c>
      <c r="D271" s="123"/>
      <c r="E271" s="117"/>
      <c r="F271" s="103">
        <v>0</v>
      </c>
    </row>
    <row r="272" s="96" customFormat="1" spans="1:6">
      <c r="A272" s="135" t="s">
        <v>396</v>
      </c>
      <c r="B272" s="112"/>
      <c r="C272" s="103">
        <v>0</v>
      </c>
      <c r="D272" s="123"/>
      <c r="E272" s="117"/>
      <c r="F272" s="103">
        <v>0</v>
      </c>
    </row>
    <row r="273" s="96" customFormat="1" spans="1:6">
      <c r="A273" s="135" t="s">
        <v>397</v>
      </c>
      <c r="B273" s="112"/>
      <c r="C273" s="103">
        <v>0</v>
      </c>
      <c r="D273" s="123"/>
      <c r="E273" s="117"/>
      <c r="F273" s="103">
        <v>0</v>
      </c>
    </row>
    <row r="274" s="96" customFormat="1" spans="1:6">
      <c r="A274" s="135" t="s">
        <v>398</v>
      </c>
      <c r="B274" s="103">
        <v>10182</v>
      </c>
      <c r="C274" s="103">
        <v>21182</v>
      </c>
      <c r="D274" s="117">
        <f>C274/B274</f>
        <v>2.0803378511098</v>
      </c>
      <c r="E274" s="117">
        <f t="shared" si="5"/>
        <v>1.32669422522861</v>
      </c>
      <c r="F274" s="103">
        <v>15966</v>
      </c>
    </row>
    <row r="275" s="96" customFormat="1" spans="1:6">
      <c r="A275" s="135" t="s">
        <v>385</v>
      </c>
      <c r="B275" s="112"/>
      <c r="C275" s="103">
        <v>132</v>
      </c>
      <c r="D275" s="123"/>
      <c r="E275" s="117">
        <f t="shared" si="5"/>
        <v>1.02325581395349</v>
      </c>
      <c r="F275" s="103">
        <v>129</v>
      </c>
    </row>
    <row r="276" s="96" customFormat="1" spans="1:6">
      <c r="A276" s="135" t="s">
        <v>399</v>
      </c>
      <c r="B276" s="112"/>
      <c r="C276" s="103">
        <v>4125</v>
      </c>
      <c r="D276" s="123"/>
      <c r="E276" s="117">
        <f t="shared" si="5"/>
        <v>0.94264168190128</v>
      </c>
      <c r="F276" s="103">
        <v>4376</v>
      </c>
    </row>
    <row r="277" s="96" customFormat="1" spans="1:6">
      <c r="A277" s="135" t="s">
        <v>400</v>
      </c>
      <c r="B277" s="112"/>
      <c r="C277" s="103">
        <v>8271</v>
      </c>
      <c r="D277" s="123"/>
      <c r="E277" s="117">
        <f t="shared" si="5"/>
        <v>2.77923387096774</v>
      </c>
      <c r="F277" s="103">
        <v>2976</v>
      </c>
    </row>
    <row r="278" s="96" customFormat="1" spans="1:6">
      <c r="A278" s="135" t="s">
        <v>401</v>
      </c>
      <c r="B278" s="112"/>
      <c r="C278" s="103">
        <v>7505</v>
      </c>
      <c r="D278" s="123"/>
      <c r="E278" s="117">
        <f t="shared" si="5"/>
        <v>1.7453488372093</v>
      </c>
      <c r="F278" s="103">
        <v>4300</v>
      </c>
    </row>
    <row r="279" s="96" customFormat="1" spans="1:6">
      <c r="A279" s="135" t="s">
        <v>402</v>
      </c>
      <c r="B279" s="112"/>
      <c r="C279" s="103">
        <v>1149</v>
      </c>
      <c r="D279" s="123"/>
      <c r="E279" s="117">
        <f t="shared" si="5"/>
        <v>0.274551971326165</v>
      </c>
      <c r="F279" s="103">
        <v>4185</v>
      </c>
    </row>
    <row r="280" s="96" customFormat="1" spans="1:6">
      <c r="A280" s="135" t="s">
        <v>403</v>
      </c>
      <c r="B280" s="103">
        <v>1076</v>
      </c>
      <c r="C280" s="103">
        <v>192</v>
      </c>
      <c r="D280" s="117">
        <f>C280/B280</f>
        <v>0.178438661710037</v>
      </c>
      <c r="E280" s="117">
        <f t="shared" si="5"/>
        <v>0.172972972972973</v>
      </c>
      <c r="F280" s="103">
        <v>1110</v>
      </c>
    </row>
    <row r="281" s="96" customFormat="1" spans="1:6">
      <c r="A281" s="135" t="s">
        <v>385</v>
      </c>
      <c r="B281" s="112"/>
      <c r="C281" s="103">
        <v>107</v>
      </c>
      <c r="D281" s="123"/>
      <c r="E281" s="117">
        <f t="shared" si="5"/>
        <v>1.09183673469388</v>
      </c>
      <c r="F281" s="103">
        <v>98</v>
      </c>
    </row>
    <row r="282" s="96" customFormat="1" spans="1:6">
      <c r="A282" s="135" t="s">
        <v>404</v>
      </c>
      <c r="B282" s="112"/>
      <c r="C282" s="103">
        <v>0</v>
      </c>
      <c r="D282" s="123"/>
      <c r="E282" s="117"/>
      <c r="F282" s="103">
        <v>0</v>
      </c>
    </row>
    <row r="283" s="96" customFormat="1" spans="1:6">
      <c r="A283" s="135" t="s">
        <v>405</v>
      </c>
      <c r="B283" s="112"/>
      <c r="C283" s="103">
        <v>0</v>
      </c>
      <c r="D283" s="123"/>
      <c r="E283" s="117">
        <f t="shared" si="5"/>
        <v>0</v>
      </c>
      <c r="F283" s="103">
        <v>982</v>
      </c>
    </row>
    <row r="284" s="96" customFormat="1" spans="1:6">
      <c r="A284" s="135" t="s">
        <v>406</v>
      </c>
      <c r="B284" s="112"/>
      <c r="C284" s="103">
        <v>85</v>
      </c>
      <c r="D284" s="123"/>
      <c r="E284" s="117">
        <f t="shared" si="5"/>
        <v>2.83333333333333</v>
      </c>
      <c r="F284" s="103">
        <v>30</v>
      </c>
    </row>
    <row r="285" s="96" customFormat="1" spans="1:6">
      <c r="A285" s="135" t="s">
        <v>407</v>
      </c>
      <c r="B285" s="103">
        <v>500</v>
      </c>
      <c r="C285" s="103">
        <v>149</v>
      </c>
      <c r="D285" s="117">
        <f>C285/B285</f>
        <v>0.298</v>
      </c>
      <c r="E285" s="117">
        <f t="shared" si="5"/>
        <v>0.352245862884161</v>
      </c>
      <c r="F285" s="103">
        <v>423</v>
      </c>
    </row>
    <row r="286" s="96" customFormat="1" spans="1:6">
      <c r="A286" s="135" t="s">
        <v>408</v>
      </c>
      <c r="B286" s="112"/>
      <c r="C286" s="103">
        <v>149</v>
      </c>
      <c r="D286" s="123"/>
      <c r="E286" s="117">
        <f t="shared" si="5"/>
        <v>0.993333333333333</v>
      </c>
      <c r="F286" s="103">
        <v>150</v>
      </c>
    </row>
    <row r="287" s="96" customFormat="1" spans="1:6">
      <c r="A287" s="135" t="s">
        <v>409</v>
      </c>
      <c r="B287" s="112"/>
      <c r="C287" s="103">
        <v>0</v>
      </c>
      <c r="D287" s="123"/>
      <c r="E287" s="117">
        <f t="shared" si="5"/>
        <v>0</v>
      </c>
      <c r="F287" s="103">
        <v>114</v>
      </c>
    </row>
    <row r="288" s="96" customFormat="1" spans="1:6">
      <c r="A288" s="135" t="s">
        <v>410</v>
      </c>
      <c r="B288" s="112"/>
      <c r="C288" s="103">
        <v>0</v>
      </c>
      <c r="D288" s="123"/>
      <c r="E288" s="117"/>
      <c r="F288" s="103">
        <v>0</v>
      </c>
    </row>
    <row r="289" s="96" customFormat="1" spans="1:6">
      <c r="A289" s="135" t="s">
        <v>411</v>
      </c>
      <c r="B289" s="112"/>
      <c r="C289" s="103">
        <v>0</v>
      </c>
      <c r="D289" s="123"/>
      <c r="E289" s="117">
        <f t="shared" si="5"/>
        <v>0</v>
      </c>
      <c r="F289" s="103">
        <v>159</v>
      </c>
    </row>
    <row r="290" s="96" customFormat="1" spans="1:6">
      <c r="A290" s="135" t="s">
        <v>412</v>
      </c>
      <c r="B290" s="103">
        <v>1699</v>
      </c>
      <c r="C290" s="103">
        <v>1439</v>
      </c>
      <c r="D290" s="117">
        <f>C290/B290</f>
        <v>0.846968805179517</v>
      </c>
      <c r="E290" s="117">
        <f t="shared" si="5"/>
        <v>0.769107429182255</v>
      </c>
      <c r="F290" s="103">
        <v>1871</v>
      </c>
    </row>
    <row r="291" s="96" customFormat="1" spans="1:6">
      <c r="A291" s="135" t="s">
        <v>385</v>
      </c>
      <c r="B291" s="112"/>
      <c r="C291" s="103">
        <v>541</v>
      </c>
      <c r="D291" s="123"/>
      <c r="E291" s="117">
        <f t="shared" si="5"/>
        <v>0.827217125382263</v>
      </c>
      <c r="F291" s="103">
        <v>654</v>
      </c>
    </row>
    <row r="292" s="96" customFormat="1" spans="1:6">
      <c r="A292" s="135" t="s">
        <v>413</v>
      </c>
      <c r="B292" s="112"/>
      <c r="C292" s="103">
        <v>481</v>
      </c>
      <c r="D292" s="123"/>
      <c r="E292" s="117">
        <f t="shared" si="5"/>
        <v>0.527412280701754</v>
      </c>
      <c r="F292" s="103">
        <v>912</v>
      </c>
    </row>
    <row r="293" s="96" customFormat="1" spans="1:6">
      <c r="A293" s="135" t="s">
        <v>414</v>
      </c>
      <c r="B293" s="112"/>
      <c r="C293" s="103">
        <v>0</v>
      </c>
      <c r="D293" s="123"/>
      <c r="E293" s="117"/>
      <c r="F293" s="103">
        <v>0</v>
      </c>
    </row>
    <row r="294" s="96" customFormat="1" spans="1:6">
      <c r="A294" s="135" t="s">
        <v>415</v>
      </c>
      <c r="B294" s="112"/>
      <c r="C294" s="103">
        <v>10</v>
      </c>
      <c r="D294" s="123"/>
      <c r="E294" s="117">
        <f t="shared" si="5"/>
        <v>0.25</v>
      </c>
      <c r="F294" s="103">
        <v>40</v>
      </c>
    </row>
    <row r="295" s="96" customFormat="1" spans="1:6">
      <c r="A295" s="135" t="s">
        <v>416</v>
      </c>
      <c r="B295" s="112"/>
      <c r="C295" s="103">
        <v>0</v>
      </c>
      <c r="D295" s="123"/>
      <c r="E295" s="117"/>
      <c r="F295" s="103">
        <v>0</v>
      </c>
    </row>
    <row r="296" s="96" customFormat="1" spans="1:6">
      <c r="A296" s="135" t="s">
        <v>417</v>
      </c>
      <c r="B296" s="112"/>
      <c r="C296" s="103">
        <v>407</v>
      </c>
      <c r="D296" s="123"/>
      <c r="E296" s="117">
        <f t="shared" si="5"/>
        <v>1.53584905660377</v>
      </c>
      <c r="F296" s="103">
        <v>265</v>
      </c>
    </row>
    <row r="297" s="96" customFormat="1" spans="1:6">
      <c r="A297" s="135" t="s">
        <v>418</v>
      </c>
      <c r="B297" s="103">
        <v>92</v>
      </c>
      <c r="C297" s="103">
        <v>19</v>
      </c>
      <c r="D297" s="117">
        <f>C297/B297</f>
        <v>0.206521739130435</v>
      </c>
      <c r="E297" s="117">
        <f t="shared" si="5"/>
        <v>0.372549019607843</v>
      </c>
      <c r="F297" s="103">
        <v>51</v>
      </c>
    </row>
    <row r="298" s="96" customFormat="1" spans="1:6">
      <c r="A298" s="135" t="s">
        <v>419</v>
      </c>
      <c r="B298" s="112"/>
      <c r="C298" s="103">
        <v>0</v>
      </c>
      <c r="D298" s="123"/>
      <c r="E298" s="117"/>
      <c r="F298" s="103">
        <v>0</v>
      </c>
    </row>
    <row r="299" s="96" customFormat="1" spans="1:6">
      <c r="A299" s="135" t="s">
        <v>420</v>
      </c>
      <c r="B299" s="112"/>
      <c r="C299" s="103">
        <v>-2</v>
      </c>
      <c r="D299" s="123"/>
      <c r="E299" s="117"/>
      <c r="F299" s="103">
        <v>0</v>
      </c>
    </row>
    <row r="300" s="96" customFormat="1" spans="1:6">
      <c r="A300" s="135" t="s">
        <v>421</v>
      </c>
      <c r="B300" s="112"/>
      <c r="C300" s="103">
        <v>21</v>
      </c>
      <c r="D300" s="123"/>
      <c r="E300" s="117">
        <f t="shared" si="5"/>
        <v>0.411764705882353</v>
      </c>
      <c r="F300" s="103">
        <v>51</v>
      </c>
    </row>
    <row r="301" s="96" customFormat="1" spans="1:6">
      <c r="A301" s="135" t="s">
        <v>422</v>
      </c>
      <c r="B301" s="103">
        <v>50</v>
      </c>
      <c r="C301" s="103">
        <v>160</v>
      </c>
      <c r="D301" s="117">
        <f>C301/B301</f>
        <v>3.2</v>
      </c>
      <c r="E301" s="117">
        <f t="shared" si="5"/>
        <v>3.2</v>
      </c>
      <c r="F301" s="103">
        <v>50</v>
      </c>
    </row>
    <row r="302" s="96" customFormat="1" spans="1:6">
      <c r="A302" s="135" t="s">
        <v>423</v>
      </c>
      <c r="B302" s="112"/>
      <c r="C302" s="103">
        <v>160</v>
      </c>
      <c r="D302" s="123"/>
      <c r="E302" s="117">
        <f t="shared" si="5"/>
        <v>3.2</v>
      </c>
      <c r="F302" s="103">
        <v>50</v>
      </c>
    </row>
    <row r="303" s="96" customFormat="1" spans="1:6">
      <c r="A303" s="135" t="s">
        <v>424</v>
      </c>
      <c r="B303" s="112"/>
      <c r="C303" s="103">
        <v>0</v>
      </c>
      <c r="D303" s="123"/>
      <c r="E303" s="117"/>
      <c r="F303" s="103">
        <v>0</v>
      </c>
    </row>
    <row r="304" s="96" customFormat="1" spans="1:6">
      <c r="A304" s="135" t="s">
        <v>425</v>
      </c>
      <c r="B304" s="103">
        <v>25636</v>
      </c>
      <c r="C304" s="103">
        <v>13406</v>
      </c>
      <c r="D304" s="117">
        <f>C304/B304</f>
        <v>0.522936495553128</v>
      </c>
      <c r="E304" s="117">
        <f t="shared" si="5"/>
        <v>0.3835326429021</v>
      </c>
      <c r="F304" s="103">
        <v>34954</v>
      </c>
    </row>
    <row r="305" s="96" customFormat="1" spans="1:6">
      <c r="A305" s="135" t="s">
        <v>426</v>
      </c>
      <c r="B305" s="112"/>
      <c r="C305" s="103">
        <v>22</v>
      </c>
      <c r="D305" s="123"/>
      <c r="E305" s="117">
        <f t="shared" si="5"/>
        <v>0.145695364238411</v>
      </c>
      <c r="F305" s="103">
        <v>151</v>
      </c>
    </row>
    <row r="306" s="96" customFormat="1" spans="1:6">
      <c r="A306" s="135" t="s">
        <v>427</v>
      </c>
      <c r="B306" s="112"/>
      <c r="C306" s="103">
        <v>0</v>
      </c>
      <c r="D306" s="123"/>
      <c r="E306" s="117"/>
      <c r="F306" s="103">
        <v>0</v>
      </c>
    </row>
    <row r="307" s="96" customFormat="1" spans="1:6">
      <c r="A307" s="135" t="s">
        <v>428</v>
      </c>
      <c r="B307" s="112"/>
      <c r="C307" s="103">
        <v>0</v>
      </c>
      <c r="D307" s="123"/>
      <c r="E307" s="117"/>
      <c r="F307" s="103">
        <v>0</v>
      </c>
    </row>
    <row r="308" s="96" customFormat="1" spans="1:6">
      <c r="A308" s="135" t="s">
        <v>429</v>
      </c>
      <c r="B308" s="112"/>
      <c r="C308" s="103">
        <v>13384</v>
      </c>
      <c r="D308" s="123"/>
      <c r="E308" s="117">
        <f t="shared" si="5"/>
        <v>0.384564549033129</v>
      </c>
      <c r="F308" s="103">
        <v>34803</v>
      </c>
    </row>
    <row r="309" s="96" customFormat="1" spans="1:6">
      <c r="A309" s="135" t="s">
        <v>430</v>
      </c>
      <c r="B309" s="103">
        <v>33832</v>
      </c>
      <c r="C309" s="103">
        <v>33130</v>
      </c>
      <c r="D309" s="117">
        <f>C309/B309</f>
        <v>0.979250413809411</v>
      </c>
      <c r="E309" s="117">
        <f t="shared" si="5"/>
        <v>1.13634025038587</v>
      </c>
      <c r="F309" s="103">
        <v>29155</v>
      </c>
    </row>
    <row r="310" s="96" customFormat="1" spans="1:6">
      <c r="A310" s="135" t="s">
        <v>431</v>
      </c>
      <c r="B310" s="103">
        <v>14979</v>
      </c>
      <c r="C310" s="103">
        <v>14815</v>
      </c>
      <c r="D310" s="117">
        <f>C310/B310</f>
        <v>0.989051338540624</v>
      </c>
      <c r="E310" s="117">
        <f t="shared" si="5"/>
        <v>1.05942505720824</v>
      </c>
      <c r="F310" s="103">
        <v>13984</v>
      </c>
    </row>
    <row r="311" s="96" customFormat="1" spans="1:6">
      <c r="A311" s="135" t="s">
        <v>206</v>
      </c>
      <c r="B311" s="133"/>
      <c r="C311" s="103">
        <v>3544</v>
      </c>
      <c r="D311" s="123"/>
      <c r="E311" s="117">
        <f t="shared" si="5"/>
        <v>1.06490384615385</v>
      </c>
      <c r="F311" s="103">
        <v>3328</v>
      </c>
    </row>
    <row r="312" s="96" customFormat="1" spans="1:6">
      <c r="A312" s="135" t="s">
        <v>207</v>
      </c>
      <c r="B312" s="133"/>
      <c r="C312" s="103">
        <v>189</v>
      </c>
      <c r="D312" s="123"/>
      <c r="E312" s="117">
        <f t="shared" si="5"/>
        <v>0.855203619909502</v>
      </c>
      <c r="F312" s="103">
        <v>221</v>
      </c>
    </row>
    <row r="313" s="96" customFormat="1" spans="1:6">
      <c r="A313" s="135" t="s">
        <v>208</v>
      </c>
      <c r="B313" s="133"/>
      <c r="C313" s="103">
        <v>0</v>
      </c>
      <c r="D313" s="123"/>
      <c r="E313" s="117"/>
      <c r="F313" s="103">
        <v>0</v>
      </c>
    </row>
    <row r="314" s="96" customFormat="1" spans="1:6">
      <c r="A314" s="135" t="s">
        <v>432</v>
      </c>
      <c r="B314" s="133"/>
      <c r="C314" s="103">
        <v>1567</v>
      </c>
      <c r="D314" s="123"/>
      <c r="E314" s="117">
        <f t="shared" si="5"/>
        <v>1.1952707856598</v>
      </c>
      <c r="F314" s="103">
        <v>1311</v>
      </c>
    </row>
    <row r="315" s="96" customFormat="1" spans="1:6">
      <c r="A315" s="135" t="s">
        <v>433</v>
      </c>
      <c r="B315" s="112"/>
      <c r="C315" s="103">
        <v>0</v>
      </c>
      <c r="D315" s="123"/>
      <c r="E315" s="117"/>
      <c r="F315" s="103">
        <v>0</v>
      </c>
    </row>
    <row r="316" s="96" customFormat="1" spans="1:6">
      <c r="A316" s="135" t="s">
        <v>434</v>
      </c>
      <c r="B316" s="112"/>
      <c r="C316" s="103">
        <v>54</v>
      </c>
      <c r="D316" s="123"/>
      <c r="E316" s="117">
        <f t="shared" si="5"/>
        <v>1.35</v>
      </c>
      <c r="F316" s="103">
        <v>40</v>
      </c>
    </row>
    <row r="317" s="96" customFormat="1" spans="1:6">
      <c r="A317" s="135" t="s">
        <v>435</v>
      </c>
      <c r="B317" s="112"/>
      <c r="C317" s="103">
        <v>3015</v>
      </c>
      <c r="D317" s="123"/>
      <c r="E317" s="117">
        <f t="shared" si="5"/>
        <v>1.21523579201935</v>
      </c>
      <c r="F317" s="103">
        <v>2481</v>
      </c>
    </row>
    <row r="318" s="96" customFormat="1" spans="1:6">
      <c r="A318" s="135" t="s">
        <v>436</v>
      </c>
      <c r="B318" s="112"/>
      <c r="C318" s="103">
        <v>68</v>
      </c>
      <c r="D318" s="123"/>
      <c r="E318" s="117">
        <f t="shared" si="5"/>
        <v>3.09090909090909</v>
      </c>
      <c r="F318" s="103">
        <v>22</v>
      </c>
    </row>
    <row r="319" s="96" customFormat="1" spans="1:6">
      <c r="A319" s="135" t="s">
        <v>437</v>
      </c>
      <c r="B319" s="112"/>
      <c r="C319" s="103">
        <v>4674</v>
      </c>
      <c r="D319" s="123"/>
      <c r="E319" s="117">
        <f t="shared" si="5"/>
        <v>1.17881462799496</v>
      </c>
      <c r="F319" s="103">
        <v>3965</v>
      </c>
    </row>
    <row r="320" s="96" customFormat="1" spans="1:6">
      <c r="A320" s="135" t="s">
        <v>438</v>
      </c>
      <c r="B320" s="112"/>
      <c r="C320" s="103">
        <v>0</v>
      </c>
      <c r="D320" s="123"/>
      <c r="E320" s="117">
        <f t="shared" si="5"/>
        <v>0</v>
      </c>
      <c r="F320" s="103">
        <v>15</v>
      </c>
    </row>
    <row r="321" s="96" customFormat="1" spans="1:6">
      <c r="A321" s="135" t="s">
        <v>439</v>
      </c>
      <c r="B321" s="112"/>
      <c r="C321" s="103">
        <v>321</v>
      </c>
      <c r="D321" s="123"/>
      <c r="E321" s="117">
        <f t="shared" si="5"/>
        <v>0.435549525101764</v>
      </c>
      <c r="F321" s="103">
        <v>737</v>
      </c>
    </row>
    <row r="322" s="96" customFormat="1" spans="1:6">
      <c r="A322" s="135" t="s">
        <v>440</v>
      </c>
      <c r="B322" s="112"/>
      <c r="C322" s="103">
        <v>39</v>
      </c>
      <c r="D322" s="123"/>
      <c r="E322" s="117">
        <f t="shared" si="5"/>
        <v>0.464285714285714</v>
      </c>
      <c r="F322" s="103">
        <v>84</v>
      </c>
    </row>
    <row r="323" s="96" customFormat="1" spans="1:6">
      <c r="A323" s="135" t="s">
        <v>441</v>
      </c>
      <c r="B323" s="112"/>
      <c r="C323" s="103">
        <v>1344</v>
      </c>
      <c r="D323" s="123"/>
      <c r="E323" s="117">
        <f t="shared" si="5"/>
        <v>0.755056179775281</v>
      </c>
      <c r="F323" s="103">
        <v>1780</v>
      </c>
    </row>
    <row r="324" s="96" customFormat="1" spans="1:6">
      <c r="A324" s="135" t="s">
        <v>442</v>
      </c>
      <c r="B324" s="103">
        <v>14979</v>
      </c>
      <c r="C324" s="103">
        <v>2605</v>
      </c>
      <c r="D324" s="117">
        <f>C324/B324</f>
        <v>0.173910140863876</v>
      </c>
      <c r="E324" s="117">
        <f t="shared" si="5"/>
        <v>0.660832064941654</v>
      </c>
      <c r="F324" s="103">
        <v>3942</v>
      </c>
    </row>
    <row r="325" s="96" customFormat="1" spans="1:6">
      <c r="A325" s="135" t="s">
        <v>206</v>
      </c>
      <c r="B325" s="112"/>
      <c r="C325" s="103">
        <v>618</v>
      </c>
      <c r="D325" s="123"/>
      <c r="E325" s="117">
        <f t="shared" ref="E325:E388" si="6">C325/F325</f>
        <v>1.32618025751073</v>
      </c>
      <c r="F325" s="103">
        <v>466</v>
      </c>
    </row>
    <row r="326" s="96" customFormat="1" spans="1:6">
      <c r="A326" s="135" t="s">
        <v>207</v>
      </c>
      <c r="B326" s="112"/>
      <c r="C326" s="103">
        <v>16</v>
      </c>
      <c r="D326" s="123"/>
      <c r="E326" s="117">
        <f t="shared" si="6"/>
        <v>0.0274914089347079</v>
      </c>
      <c r="F326" s="103">
        <v>582</v>
      </c>
    </row>
    <row r="327" s="96" customFormat="1" spans="1:6">
      <c r="A327" s="135" t="s">
        <v>208</v>
      </c>
      <c r="B327" s="112"/>
      <c r="C327" s="103">
        <v>0</v>
      </c>
      <c r="D327" s="123"/>
      <c r="E327" s="117"/>
      <c r="F327" s="103">
        <v>0</v>
      </c>
    </row>
    <row r="328" s="96" customFormat="1" spans="1:6">
      <c r="A328" s="135" t="s">
        <v>443</v>
      </c>
      <c r="B328" s="112"/>
      <c r="C328" s="103">
        <v>594</v>
      </c>
      <c r="D328" s="123"/>
      <c r="E328" s="117">
        <f t="shared" si="6"/>
        <v>0.543956043956044</v>
      </c>
      <c r="F328" s="103">
        <v>1092</v>
      </c>
    </row>
    <row r="329" s="96" customFormat="1" spans="1:6">
      <c r="A329" s="135" t="s">
        <v>444</v>
      </c>
      <c r="B329" s="112"/>
      <c r="C329" s="103">
        <v>986</v>
      </c>
      <c r="D329" s="123"/>
      <c r="E329" s="117">
        <f t="shared" si="6"/>
        <v>0.933712121212121</v>
      </c>
      <c r="F329" s="103">
        <v>1056</v>
      </c>
    </row>
    <row r="330" s="96" customFormat="1" spans="1:6">
      <c r="A330" s="135" t="s">
        <v>445</v>
      </c>
      <c r="B330" s="112"/>
      <c r="C330" s="103">
        <v>0</v>
      </c>
      <c r="D330" s="123"/>
      <c r="E330" s="117">
        <f t="shared" si="6"/>
        <v>0</v>
      </c>
      <c r="F330" s="103">
        <v>352</v>
      </c>
    </row>
    <row r="331" s="96" customFormat="1" spans="1:6">
      <c r="A331" s="135" t="s">
        <v>446</v>
      </c>
      <c r="B331" s="112"/>
      <c r="C331" s="103">
        <v>391</v>
      </c>
      <c r="D331" s="123"/>
      <c r="E331" s="117">
        <f t="shared" si="6"/>
        <v>0.99238578680203</v>
      </c>
      <c r="F331" s="103">
        <v>394</v>
      </c>
    </row>
    <row r="332" s="96" customFormat="1" spans="1:6">
      <c r="A332" s="135" t="s">
        <v>447</v>
      </c>
      <c r="B332" s="103">
        <v>2554</v>
      </c>
      <c r="C332" s="103">
        <v>2013</v>
      </c>
      <c r="D332" s="117">
        <f>C332/B332</f>
        <v>0.788175411119812</v>
      </c>
      <c r="E332" s="117">
        <f t="shared" si="6"/>
        <v>0.795337811141841</v>
      </c>
      <c r="F332" s="103">
        <v>2531</v>
      </c>
    </row>
    <row r="333" s="96" customFormat="1" spans="1:6">
      <c r="A333" s="135" t="s">
        <v>206</v>
      </c>
      <c r="B333" s="112"/>
      <c r="C333" s="103">
        <v>1124</v>
      </c>
      <c r="D333" s="123"/>
      <c r="E333" s="117">
        <f t="shared" si="6"/>
        <v>1.13535353535354</v>
      </c>
      <c r="F333" s="103">
        <v>990</v>
      </c>
    </row>
    <row r="334" s="96" customFormat="1" spans="1:6">
      <c r="A334" s="135" t="s">
        <v>207</v>
      </c>
      <c r="B334" s="112"/>
      <c r="C334" s="103">
        <v>23</v>
      </c>
      <c r="D334" s="123"/>
      <c r="E334" s="117">
        <f t="shared" si="6"/>
        <v>11.5</v>
      </c>
      <c r="F334" s="103">
        <v>2</v>
      </c>
    </row>
    <row r="335" s="96" customFormat="1" spans="1:6">
      <c r="A335" s="135" t="s">
        <v>208</v>
      </c>
      <c r="B335" s="112"/>
      <c r="C335" s="103">
        <v>0</v>
      </c>
      <c r="D335" s="123"/>
      <c r="E335" s="117"/>
      <c r="F335" s="103">
        <v>0</v>
      </c>
    </row>
    <row r="336" s="96" customFormat="1" spans="1:6">
      <c r="A336" s="135" t="s">
        <v>448</v>
      </c>
      <c r="B336" s="112"/>
      <c r="C336" s="103">
        <v>136</v>
      </c>
      <c r="D336" s="123"/>
      <c r="E336" s="117">
        <f t="shared" si="6"/>
        <v>1.12396694214876</v>
      </c>
      <c r="F336" s="103">
        <v>121</v>
      </c>
    </row>
    <row r="337" s="96" customFormat="1" spans="1:6">
      <c r="A337" s="135" t="s">
        <v>449</v>
      </c>
      <c r="B337" s="112"/>
      <c r="C337" s="103">
        <v>21</v>
      </c>
      <c r="D337" s="123"/>
      <c r="E337" s="117">
        <f t="shared" si="6"/>
        <v>0.132911392405063</v>
      </c>
      <c r="F337" s="103">
        <v>158</v>
      </c>
    </row>
    <row r="338" s="96" customFormat="1" spans="1:6">
      <c r="A338" s="135" t="s">
        <v>450</v>
      </c>
      <c r="B338" s="112"/>
      <c r="C338" s="103">
        <v>7</v>
      </c>
      <c r="D338" s="123"/>
      <c r="E338" s="117">
        <f t="shared" si="6"/>
        <v>0.109375</v>
      </c>
      <c r="F338" s="103">
        <v>64</v>
      </c>
    </row>
    <row r="339" s="96" customFormat="1" spans="1:6">
      <c r="A339" s="135" t="s">
        <v>451</v>
      </c>
      <c r="B339" s="112"/>
      <c r="C339" s="103">
        <v>383</v>
      </c>
      <c r="D339" s="123"/>
      <c r="E339" s="117">
        <f t="shared" si="6"/>
        <v>0.449003516998828</v>
      </c>
      <c r="F339" s="103">
        <v>853</v>
      </c>
    </row>
    <row r="340" s="96" customFormat="1" spans="1:6">
      <c r="A340" s="135" t="s">
        <v>452</v>
      </c>
      <c r="B340" s="112"/>
      <c r="C340" s="103">
        <v>117</v>
      </c>
      <c r="D340" s="123"/>
      <c r="E340" s="117">
        <f t="shared" si="6"/>
        <v>0.854014598540146</v>
      </c>
      <c r="F340" s="103">
        <v>137</v>
      </c>
    </row>
    <row r="341" s="96" customFormat="1" spans="1:6">
      <c r="A341" s="135" t="s">
        <v>453</v>
      </c>
      <c r="B341" s="112"/>
      <c r="C341" s="103">
        <v>0</v>
      </c>
      <c r="D341" s="123"/>
      <c r="E341" s="117"/>
      <c r="F341" s="103">
        <v>0</v>
      </c>
    </row>
    <row r="342" s="96" customFormat="1" spans="1:6">
      <c r="A342" s="135" t="s">
        <v>454</v>
      </c>
      <c r="B342" s="112"/>
      <c r="C342" s="103">
        <v>202</v>
      </c>
      <c r="D342" s="123"/>
      <c r="E342" s="117">
        <f t="shared" si="6"/>
        <v>0.980582524271845</v>
      </c>
      <c r="F342" s="103">
        <v>206</v>
      </c>
    </row>
    <row r="343" s="96" customFormat="1" spans="1:6">
      <c r="A343" s="135" t="s">
        <v>455</v>
      </c>
      <c r="B343" s="103">
        <v>8119</v>
      </c>
      <c r="C343" s="103">
        <v>11519</v>
      </c>
      <c r="D343" s="117">
        <f>C343/B343</f>
        <v>1.41877078457938</v>
      </c>
      <c r="E343" s="117">
        <f t="shared" si="6"/>
        <v>1.70122581597991</v>
      </c>
      <c r="F343" s="103">
        <v>6771</v>
      </c>
    </row>
    <row r="344" s="96" customFormat="1" spans="1:6">
      <c r="A344" s="135" t="s">
        <v>206</v>
      </c>
      <c r="B344" s="112"/>
      <c r="C344" s="103">
        <v>541</v>
      </c>
      <c r="D344" s="123"/>
      <c r="E344" s="117">
        <f t="shared" si="6"/>
        <v>0.834876543209877</v>
      </c>
      <c r="F344" s="103">
        <v>648</v>
      </c>
    </row>
    <row r="345" s="96" customFormat="1" spans="1:6">
      <c r="A345" s="135" t="s">
        <v>207</v>
      </c>
      <c r="B345" s="112"/>
      <c r="C345" s="103">
        <v>0</v>
      </c>
      <c r="D345" s="123"/>
      <c r="E345" s="117"/>
      <c r="F345" s="103">
        <v>0</v>
      </c>
    </row>
    <row r="346" s="96" customFormat="1" spans="1:6">
      <c r="A346" s="135" t="s">
        <v>208</v>
      </c>
      <c r="B346" s="112"/>
      <c r="C346" s="103">
        <v>0</v>
      </c>
      <c r="D346" s="123"/>
      <c r="E346" s="117"/>
      <c r="F346" s="103">
        <v>0</v>
      </c>
    </row>
    <row r="347" s="96" customFormat="1" spans="1:6">
      <c r="A347" s="135" t="s">
        <v>456</v>
      </c>
      <c r="B347" s="112"/>
      <c r="C347" s="103">
        <v>1031</v>
      </c>
      <c r="D347" s="123"/>
      <c r="E347" s="117">
        <f t="shared" si="6"/>
        <v>2.65038560411311</v>
      </c>
      <c r="F347" s="103">
        <v>389</v>
      </c>
    </row>
    <row r="348" s="96" customFormat="1" spans="1:6">
      <c r="A348" s="135" t="s">
        <v>457</v>
      </c>
      <c r="B348" s="112"/>
      <c r="C348" s="103">
        <v>6022</v>
      </c>
      <c r="D348" s="123"/>
      <c r="E348" s="117">
        <f t="shared" si="6"/>
        <v>1.73945696129405</v>
      </c>
      <c r="F348" s="103">
        <v>3462</v>
      </c>
    </row>
    <row r="349" s="96" customFormat="1" spans="1:6">
      <c r="A349" s="135" t="s">
        <v>458</v>
      </c>
      <c r="B349" s="112"/>
      <c r="C349" s="103">
        <v>132</v>
      </c>
      <c r="D349" s="123"/>
      <c r="E349" s="117">
        <f t="shared" si="6"/>
        <v>0.970588235294118</v>
      </c>
      <c r="F349" s="103">
        <v>136</v>
      </c>
    </row>
    <row r="350" s="96" customFormat="1" spans="1:6">
      <c r="A350" s="135" t="s">
        <v>459</v>
      </c>
      <c r="B350" s="112"/>
      <c r="C350" s="103">
        <v>10</v>
      </c>
      <c r="D350" s="123"/>
      <c r="E350" s="117">
        <f t="shared" si="6"/>
        <v>0.5</v>
      </c>
      <c r="F350" s="103">
        <v>20</v>
      </c>
    </row>
    <row r="351" s="96" customFormat="1" spans="1:6">
      <c r="A351" s="135" t="s">
        <v>460</v>
      </c>
      <c r="B351" s="112"/>
      <c r="C351" s="103">
        <v>3138</v>
      </c>
      <c r="D351" s="123"/>
      <c r="E351" s="117">
        <f t="shared" si="6"/>
        <v>1.90181818181818</v>
      </c>
      <c r="F351" s="103">
        <v>1650</v>
      </c>
    </row>
    <row r="352" s="96" customFormat="1" spans="1:6">
      <c r="A352" s="135" t="s">
        <v>461</v>
      </c>
      <c r="B352" s="112"/>
      <c r="C352" s="103">
        <v>0</v>
      </c>
      <c r="D352" s="123"/>
      <c r="E352" s="117"/>
      <c r="F352" s="103">
        <v>0</v>
      </c>
    </row>
    <row r="353" s="96" customFormat="1" spans="1:6">
      <c r="A353" s="135" t="s">
        <v>462</v>
      </c>
      <c r="B353" s="112"/>
      <c r="C353" s="103">
        <v>645</v>
      </c>
      <c r="D353" s="123"/>
      <c r="E353" s="117">
        <f t="shared" si="6"/>
        <v>1.38412017167382</v>
      </c>
      <c r="F353" s="103">
        <v>466</v>
      </c>
    </row>
    <row r="354" s="96" customFormat="1" spans="1:6">
      <c r="A354" s="135" t="s">
        <v>463</v>
      </c>
      <c r="B354" s="103">
        <v>4427</v>
      </c>
      <c r="C354" s="103">
        <v>2178</v>
      </c>
      <c r="D354" s="117">
        <f t="shared" ref="D354:D359" si="7">C354/B354</f>
        <v>0.491981025525186</v>
      </c>
      <c r="E354" s="117">
        <f t="shared" si="6"/>
        <v>1.13025428126622</v>
      </c>
      <c r="F354" s="103">
        <v>1927</v>
      </c>
    </row>
    <row r="355" s="96" customFormat="1" spans="1:6">
      <c r="A355" s="135" t="s">
        <v>464</v>
      </c>
      <c r="B355" s="112"/>
      <c r="C355" s="103">
        <v>100</v>
      </c>
      <c r="D355" s="123"/>
      <c r="E355" s="117">
        <f t="shared" si="6"/>
        <v>0.813008130081301</v>
      </c>
      <c r="F355" s="103">
        <v>123</v>
      </c>
    </row>
    <row r="356" s="96" customFormat="1" spans="1:6">
      <c r="A356" s="135" t="s">
        <v>465</v>
      </c>
      <c r="B356" s="112"/>
      <c r="C356" s="103">
        <v>75</v>
      </c>
      <c r="D356" s="123"/>
      <c r="E356" s="117">
        <f t="shared" si="6"/>
        <v>1.78571428571429</v>
      </c>
      <c r="F356" s="103">
        <v>42</v>
      </c>
    </row>
    <row r="357" s="96" customFormat="1" spans="1:6">
      <c r="A357" s="135" t="s">
        <v>466</v>
      </c>
      <c r="B357" s="112"/>
      <c r="C357" s="103">
        <v>2003</v>
      </c>
      <c r="D357" s="123"/>
      <c r="E357" s="117">
        <f t="shared" si="6"/>
        <v>1.13677639046538</v>
      </c>
      <c r="F357" s="103">
        <v>1762</v>
      </c>
    </row>
    <row r="358" s="96" customFormat="1" spans="1:6">
      <c r="A358" s="135" t="s">
        <v>467</v>
      </c>
      <c r="B358" s="103">
        <v>334322</v>
      </c>
      <c r="C358" s="103">
        <v>370021</v>
      </c>
      <c r="D358" s="117">
        <f t="shared" si="7"/>
        <v>1.10678028966087</v>
      </c>
      <c r="E358" s="117">
        <f t="shared" si="6"/>
        <v>1.09971141643708</v>
      </c>
      <c r="F358" s="103">
        <v>336471</v>
      </c>
    </row>
    <row r="359" s="96" customFormat="1" spans="1:6">
      <c r="A359" s="135" t="s">
        <v>468</v>
      </c>
      <c r="B359" s="103">
        <v>23952</v>
      </c>
      <c r="C359" s="103">
        <v>20777</v>
      </c>
      <c r="D359" s="117">
        <f t="shared" si="7"/>
        <v>0.867443219772879</v>
      </c>
      <c r="E359" s="117">
        <f t="shared" si="6"/>
        <v>0.89648774594408</v>
      </c>
      <c r="F359" s="103">
        <v>23176</v>
      </c>
    </row>
    <row r="360" s="96" customFormat="1" spans="1:6">
      <c r="A360" s="135" t="s">
        <v>206</v>
      </c>
      <c r="B360" s="133"/>
      <c r="C360" s="103">
        <v>11010</v>
      </c>
      <c r="D360" s="123"/>
      <c r="E360" s="117">
        <f t="shared" si="6"/>
        <v>0.926845694081993</v>
      </c>
      <c r="F360" s="103">
        <v>11879</v>
      </c>
    </row>
    <row r="361" s="96" customFormat="1" spans="1:6">
      <c r="A361" s="135" t="s">
        <v>207</v>
      </c>
      <c r="B361" s="112"/>
      <c r="C361" s="103">
        <v>216</v>
      </c>
      <c r="D361" s="123"/>
      <c r="E361" s="117">
        <f t="shared" si="6"/>
        <v>0.931034482758621</v>
      </c>
      <c r="F361" s="103">
        <v>232</v>
      </c>
    </row>
    <row r="362" s="96" customFormat="1" spans="1:6">
      <c r="A362" s="135" t="s">
        <v>208</v>
      </c>
      <c r="B362" s="112"/>
      <c r="C362" s="103">
        <v>552</v>
      </c>
      <c r="D362" s="123"/>
      <c r="E362" s="117">
        <f t="shared" si="6"/>
        <v>1.07184466019417</v>
      </c>
      <c r="F362" s="103">
        <v>515</v>
      </c>
    </row>
    <row r="363" s="96" customFormat="1" spans="1:6">
      <c r="A363" s="135" t="s">
        <v>469</v>
      </c>
      <c r="B363" s="112"/>
      <c r="C363" s="103">
        <v>0</v>
      </c>
      <c r="D363" s="123"/>
      <c r="E363" s="117">
        <f t="shared" si="6"/>
        <v>0</v>
      </c>
      <c r="F363" s="103">
        <v>20</v>
      </c>
    </row>
    <row r="364" s="96" customFormat="1" spans="1:6">
      <c r="A364" s="135" t="s">
        <v>470</v>
      </c>
      <c r="B364" s="112"/>
      <c r="C364" s="103">
        <v>11</v>
      </c>
      <c r="D364" s="123"/>
      <c r="E364" s="117">
        <f t="shared" si="6"/>
        <v>0.647058823529412</v>
      </c>
      <c r="F364" s="103">
        <v>17</v>
      </c>
    </row>
    <row r="365" s="96" customFormat="1" spans="1:6">
      <c r="A365" s="135" t="s">
        <v>471</v>
      </c>
      <c r="B365" s="112"/>
      <c r="C365" s="103">
        <v>597</v>
      </c>
      <c r="D365" s="123"/>
      <c r="E365" s="117">
        <f t="shared" si="6"/>
        <v>0.787598944591029</v>
      </c>
      <c r="F365" s="103">
        <v>758</v>
      </c>
    </row>
    <row r="366" s="96" customFormat="1" spans="1:6">
      <c r="A366" s="135" t="s">
        <v>472</v>
      </c>
      <c r="B366" s="112"/>
      <c r="C366" s="103">
        <v>79</v>
      </c>
      <c r="D366" s="123"/>
      <c r="E366" s="117">
        <f t="shared" si="6"/>
        <v>0.228323699421965</v>
      </c>
      <c r="F366" s="103">
        <v>346</v>
      </c>
    </row>
    <row r="367" s="96" customFormat="1" spans="1:6">
      <c r="A367" s="135" t="s">
        <v>249</v>
      </c>
      <c r="B367" s="112"/>
      <c r="C367" s="103">
        <v>91</v>
      </c>
      <c r="D367" s="123"/>
      <c r="E367" s="117">
        <f t="shared" si="6"/>
        <v>0.875</v>
      </c>
      <c r="F367" s="103">
        <v>104</v>
      </c>
    </row>
    <row r="368" s="96" customFormat="1" spans="1:6">
      <c r="A368" s="135" t="s">
        <v>473</v>
      </c>
      <c r="B368" s="112"/>
      <c r="C368" s="103">
        <v>4921</v>
      </c>
      <c r="D368" s="123"/>
      <c r="E368" s="117">
        <f t="shared" si="6"/>
        <v>0.764367816091954</v>
      </c>
      <c r="F368" s="103">
        <v>6438</v>
      </c>
    </row>
    <row r="369" s="96" customFormat="1" spans="1:6">
      <c r="A369" s="135" t="s">
        <v>474</v>
      </c>
      <c r="B369" s="112"/>
      <c r="C369" s="103">
        <v>15</v>
      </c>
      <c r="D369" s="123"/>
      <c r="E369" s="117">
        <f t="shared" si="6"/>
        <v>7.5</v>
      </c>
      <c r="F369" s="103">
        <v>2</v>
      </c>
    </row>
    <row r="370" s="96" customFormat="1" spans="1:6">
      <c r="A370" s="135" t="s">
        <v>475</v>
      </c>
      <c r="B370" s="112"/>
      <c r="C370" s="103">
        <v>12</v>
      </c>
      <c r="D370" s="123"/>
      <c r="E370" s="117">
        <f t="shared" si="6"/>
        <v>6</v>
      </c>
      <c r="F370" s="103">
        <v>2</v>
      </c>
    </row>
    <row r="371" s="96" customFormat="1" spans="1:6">
      <c r="A371" s="135" t="s">
        <v>476</v>
      </c>
      <c r="B371" s="112"/>
      <c r="C371" s="103">
        <v>44</v>
      </c>
      <c r="D371" s="123"/>
      <c r="E371" s="117">
        <f t="shared" si="6"/>
        <v>22</v>
      </c>
      <c r="F371" s="103">
        <v>2</v>
      </c>
    </row>
    <row r="372" s="96" customFormat="1" spans="1:6">
      <c r="A372" s="135" t="s">
        <v>477</v>
      </c>
      <c r="B372" s="112"/>
      <c r="C372" s="103">
        <v>3229</v>
      </c>
      <c r="D372" s="123"/>
      <c r="E372" s="117">
        <f t="shared" si="6"/>
        <v>1.12862635442153</v>
      </c>
      <c r="F372" s="103">
        <v>2861</v>
      </c>
    </row>
    <row r="373" s="96" customFormat="1" spans="1:6">
      <c r="A373" s="135" t="s">
        <v>478</v>
      </c>
      <c r="B373" s="103">
        <v>14785</v>
      </c>
      <c r="C373" s="103">
        <v>12515</v>
      </c>
      <c r="D373" s="117">
        <f>C373/B373</f>
        <v>0.846466012850862</v>
      </c>
      <c r="E373" s="117">
        <f t="shared" si="6"/>
        <v>0.931730196545563</v>
      </c>
      <c r="F373" s="103">
        <v>13432</v>
      </c>
    </row>
    <row r="374" s="96" customFormat="1" spans="1:6">
      <c r="A374" s="135" t="s">
        <v>206</v>
      </c>
      <c r="B374" s="112"/>
      <c r="C374" s="103">
        <v>4923</v>
      </c>
      <c r="D374" s="123"/>
      <c r="E374" s="117">
        <f t="shared" si="6"/>
        <v>0.851877487454577</v>
      </c>
      <c r="F374" s="103">
        <v>5779</v>
      </c>
    </row>
    <row r="375" s="96" customFormat="1" spans="1:6">
      <c r="A375" s="135" t="s">
        <v>207</v>
      </c>
      <c r="B375" s="112"/>
      <c r="C375" s="103">
        <v>203</v>
      </c>
      <c r="D375" s="123"/>
      <c r="E375" s="117">
        <f t="shared" si="6"/>
        <v>1.23780487804878</v>
      </c>
      <c r="F375" s="103">
        <v>164</v>
      </c>
    </row>
    <row r="376" s="96" customFormat="1" spans="1:6">
      <c r="A376" s="135" t="s">
        <v>208</v>
      </c>
      <c r="B376" s="112"/>
      <c r="C376" s="103">
        <v>313</v>
      </c>
      <c r="D376" s="123"/>
      <c r="E376" s="117">
        <f t="shared" si="6"/>
        <v>1.05387205387205</v>
      </c>
      <c r="F376" s="103">
        <v>297</v>
      </c>
    </row>
    <row r="377" s="96" customFormat="1" spans="1:6">
      <c r="A377" s="135" t="s">
        <v>479</v>
      </c>
      <c r="B377" s="112"/>
      <c r="C377" s="103">
        <v>851</v>
      </c>
      <c r="D377" s="123"/>
      <c r="E377" s="117">
        <f t="shared" si="6"/>
        <v>1.08407643312102</v>
      </c>
      <c r="F377" s="103">
        <v>785</v>
      </c>
    </row>
    <row r="378" s="96" customFormat="1" spans="1:6">
      <c r="A378" s="135" t="s">
        <v>480</v>
      </c>
      <c r="B378" s="112"/>
      <c r="C378" s="103">
        <v>1727</v>
      </c>
      <c r="D378" s="123"/>
      <c r="E378" s="117">
        <f t="shared" si="6"/>
        <v>0.550701530612245</v>
      </c>
      <c r="F378" s="103">
        <v>3136</v>
      </c>
    </row>
    <row r="379" s="96" customFormat="1" spans="1:6">
      <c r="A379" s="135" t="s">
        <v>481</v>
      </c>
      <c r="B379" s="112"/>
      <c r="C379" s="103">
        <v>0</v>
      </c>
      <c r="D379" s="123"/>
      <c r="E379" s="117">
        <f t="shared" si="6"/>
        <v>0</v>
      </c>
      <c r="F379" s="103">
        <v>10</v>
      </c>
    </row>
    <row r="380" s="96" customFormat="1" spans="1:6">
      <c r="A380" s="135" t="s">
        <v>482</v>
      </c>
      <c r="B380" s="112"/>
      <c r="C380" s="103">
        <v>418</v>
      </c>
      <c r="D380" s="123"/>
      <c r="E380" s="117">
        <f t="shared" si="6"/>
        <v>2.6125</v>
      </c>
      <c r="F380" s="103">
        <v>160</v>
      </c>
    </row>
    <row r="381" s="96" customFormat="1" spans="1:6">
      <c r="A381" s="135" t="s">
        <v>483</v>
      </c>
      <c r="B381" s="112"/>
      <c r="C381" s="103">
        <v>502</v>
      </c>
      <c r="D381" s="123"/>
      <c r="E381" s="117">
        <f t="shared" si="6"/>
        <v>1.30051813471503</v>
      </c>
      <c r="F381" s="103">
        <v>386</v>
      </c>
    </row>
    <row r="382" s="96" customFormat="1" spans="1:6">
      <c r="A382" s="135" t="s">
        <v>484</v>
      </c>
      <c r="B382" s="112"/>
      <c r="C382" s="103">
        <v>339</v>
      </c>
      <c r="D382" s="123"/>
      <c r="E382" s="117">
        <f t="shared" si="6"/>
        <v>0.645714285714286</v>
      </c>
      <c r="F382" s="103">
        <v>525</v>
      </c>
    </row>
    <row r="383" s="96" customFormat="1" spans="1:6">
      <c r="A383" s="135" t="s">
        <v>485</v>
      </c>
      <c r="B383" s="112"/>
      <c r="C383" s="103">
        <v>3239</v>
      </c>
      <c r="D383" s="123"/>
      <c r="E383" s="117">
        <f t="shared" si="6"/>
        <v>1.47899543378995</v>
      </c>
      <c r="F383" s="103">
        <v>2190</v>
      </c>
    </row>
    <row r="384" s="96" customFormat="1" spans="1:6">
      <c r="A384" s="135" t="s">
        <v>486</v>
      </c>
      <c r="B384" s="103">
        <v>0</v>
      </c>
      <c r="C384" s="103">
        <v>0</v>
      </c>
      <c r="D384" s="117"/>
      <c r="E384" s="117"/>
      <c r="F384" s="103">
        <v>0</v>
      </c>
    </row>
    <row r="385" s="96" customFormat="1" spans="1:6">
      <c r="A385" s="135" t="s">
        <v>487</v>
      </c>
      <c r="B385" s="133"/>
      <c r="C385" s="103">
        <v>0</v>
      </c>
      <c r="D385" s="123"/>
      <c r="E385" s="117"/>
      <c r="F385" s="103">
        <v>0</v>
      </c>
    </row>
    <row r="386" s="96" customFormat="1" spans="1:6">
      <c r="A386" s="135" t="s">
        <v>488</v>
      </c>
      <c r="B386" s="103">
        <v>183275</v>
      </c>
      <c r="C386" s="103">
        <v>189742</v>
      </c>
      <c r="D386" s="117">
        <f>C386/B386</f>
        <v>1.03528577274587</v>
      </c>
      <c r="E386" s="117">
        <f t="shared" si="6"/>
        <v>1.1862433730119</v>
      </c>
      <c r="F386" s="103">
        <v>159952</v>
      </c>
    </row>
    <row r="387" s="96" customFormat="1" spans="1:6">
      <c r="A387" s="135" t="s">
        <v>489</v>
      </c>
      <c r="B387" s="133"/>
      <c r="C387" s="103">
        <v>17022</v>
      </c>
      <c r="D387" s="123"/>
      <c r="E387" s="117">
        <f t="shared" si="6"/>
        <v>0.730652015280937</v>
      </c>
      <c r="F387" s="103">
        <v>23297</v>
      </c>
    </row>
    <row r="388" s="96" customFormat="1" spans="1:6">
      <c r="A388" s="135" t="s">
        <v>490</v>
      </c>
      <c r="B388" s="133"/>
      <c r="C388" s="103">
        <v>42933</v>
      </c>
      <c r="D388" s="123"/>
      <c r="E388" s="117">
        <f t="shared" si="6"/>
        <v>1.20119187510492</v>
      </c>
      <c r="F388" s="103">
        <v>35742</v>
      </c>
    </row>
    <row r="389" s="96" customFormat="1" spans="1:6">
      <c r="A389" s="135" t="s">
        <v>491</v>
      </c>
      <c r="B389" s="133"/>
      <c r="C389" s="103">
        <v>3541</v>
      </c>
      <c r="D389" s="123"/>
      <c r="E389" s="117">
        <f t="shared" ref="E389:E452" si="8">C389/F389</f>
        <v>0.798601714027966</v>
      </c>
      <c r="F389" s="103">
        <v>4434</v>
      </c>
    </row>
    <row r="390" s="96" customFormat="1" spans="1:6">
      <c r="A390" s="135" t="s">
        <v>492</v>
      </c>
      <c r="B390" s="133"/>
      <c r="C390" s="103">
        <v>21</v>
      </c>
      <c r="D390" s="123"/>
      <c r="E390" s="117">
        <f t="shared" si="8"/>
        <v>0.247058823529412</v>
      </c>
      <c r="F390" s="103">
        <v>85</v>
      </c>
    </row>
    <row r="391" s="96" customFormat="1" spans="1:6">
      <c r="A391" s="135" t="s">
        <v>493</v>
      </c>
      <c r="B391" s="133"/>
      <c r="C391" s="103">
        <v>101062</v>
      </c>
      <c r="D391" s="123"/>
      <c r="E391" s="117">
        <f t="shared" si="8"/>
        <v>1.22070298345211</v>
      </c>
      <c r="F391" s="103">
        <v>82790</v>
      </c>
    </row>
    <row r="392" s="96" customFormat="1" spans="1:6">
      <c r="A392" s="135" t="s">
        <v>494</v>
      </c>
      <c r="B392" s="133"/>
      <c r="C392" s="103">
        <v>8507</v>
      </c>
      <c r="D392" s="123"/>
      <c r="E392" s="117">
        <f t="shared" si="8"/>
        <v>27.1789137380192</v>
      </c>
      <c r="F392" s="103">
        <v>313</v>
      </c>
    </row>
    <row r="393" s="96" customFormat="1" spans="1:6">
      <c r="A393" s="135" t="s">
        <v>495</v>
      </c>
      <c r="B393" s="133"/>
      <c r="C393" s="103">
        <v>14982</v>
      </c>
      <c r="D393" s="123"/>
      <c r="E393" s="117">
        <f t="shared" si="8"/>
        <v>1.93691014867485</v>
      </c>
      <c r="F393" s="103">
        <v>7735</v>
      </c>
    </row>
    <row r="394" s="96" customFormat="1" spans="1:6">
      <c r="A394" s="135" t="s">
        <v>496</v>
      </c>
      <c r="B394" s="133"/>
      <c r="C394" s="103">
        <v>1674</v>
      </c>
      <c r="D394" s="123"/>
      <c r="E394" s="117">
        <f t="shared" si="8"/>
        <v>0.301295896328294</v>
      </c>
      <c r="F394" s="103">
        <v>5556</v>
      </c>
    </row>
    <row r="395" s="96" customFormat="1" spans="1:6">
      <c r="A395" s="135" t="s">
        <v>497</v>
      </c>
      <c r="B395" s="103">
        <v>330</v>
      </c>
      <c r="C395" s="103">
        <v>231</v>
      </c>
      <c r="D395" s="117">
        <f>C395/B395</f>
        <v>0.7</v>
      </c>
      <c r="E395" s="117">
        <f t="shared" si="8"/>
        <v>2.11926605504587</v>
      </c>
      <c r="F395" s="103">
        <v>109</v>
      </c>
    </row>
    <row r="396" s="96" customFormat="1" spans="1:6">
      <c r="A396" s="135" t="s">
        <v>498</v>
      </c>
      <c r="B396" s="133"/>
      <c r="C396" s="103">
        <v>168</v>
      </c>
      <c r="D396" s="123"/>
      <c r="E396" s="117">
        <f t="shared" si="8"/>
        <v>3</v>
      </c>
      <c r="F396" s="103">
        <v>56</v>
      </c>
    </row>
    <row r="397" s="96" customFormat="1" spans="1:6">
      <c r="A397" s="135" t="s">
        <v>499</v>
      </c>
      <c r="B397" s="133"/>
      <c r="C397" s="103">
        <v>0</v>
      </c>
      <c r="D397" s="123"/>
      <c r="E397" s="117"/>
      <c r="F397" s="103">
        <v>0</v>
      </c>
    </row>
    <row r="398" s="96" customFormat="1" spans="1:6">
      <c r="A398" s="135" t="s">
        <v>500</v>
      </c>
      <c r="B398" s="133"/>
      <c r="C398" s="103">
        <v>63</v>
      </c>
      <c r="D398" s="123"/>
      <c r="E398" s="117">
        <f t="shared" si="8"/>
        <v>1.18867924528302</v>
      </c>
      <c r="F398" s="103">
        <v>53</v>
      </c>
    </row>
    <row r="399" s="96" customFormat="1" spans="1:6">
      <c r="A399" s="135" t="s">
        <v>501</v>
      </c>
      <c r="B399" s="103">
        <v>6069</v>
      </c>
      <c r="C399" s="103">
        <v>6309</v>
      </c>
      <c r="D399" s="117">
        <f>C399/B399</f>
        <v>1.03954522985665</v>
      </c>
      <c r="E399" s="117">
        <f t="shared" si="8"/>
        <v>0.959981740718198</v>
      </c>
      <c r="F399" s="103">
        <v>6572</v>
      </c>
    </row>
    <row r="400" s="96" customFormat="1" spans="1:6">
      <c r="A400" s="135" t="s">
        <v>502</v>
      </c>
      <c r="B400" s="133"/>
      <c r="C400" s="103">
        <v>0</v>
      </c>
      <c r="D400" s="123"/>
      <c r="E400" s="117"/>
      <c r="F400" s="103">
        <v>0</v>
      </c>
    </row>
    <row r="401" s="96" customFormat="1" spans="1:6">
      <c r="A401" s="135" t="s">
        <v>503</v>
      </c>
      <c r="B401" s="133"/>
      <c r="C401" s="103">
        <v>0</v>
      </c>
      <c r="D401" s="123"/>
      <c r="E401" s="117"/>
      <c r="F401" s="103">
        <v>0</v>
      </c>
    </row>
    <row r="402" s="96" customFormat="1" spans="1:6">
      <c r="A402" s="135" t="s">
        <v>504</v>
      </c>
      <c r="B402" s="112"/>
      <c r="C402" s="103">
        <v>20</v>
      </c>
      <c r="D402" s="123"/>
      <c r="E402" s="117">
        <f t="shared" si="8"/>
        <v>0.333333333333333</v>
      </c>
      <c r="F402" s="103">
        <v>60</v>
      </c>
    </row>
    <row r="403" s="96" customFormat="1" spans="1:6">
      <c r="A403" s="135" t="s">
        <v>505</v>
      </c>
      <c r="B403" s="112"/>
      <c r="C403" s="103">
        <v>0</v>
      </c>
      <c r="D403" s="123"/>
      <c r="E403" s="117">
        <f t="shared" si="8"/>
        <v>0</v>
      </c>
      <c r="F403" s="103">
        <v>60</v>
      </c>
    </row>
    <row r="404" s="96" customFormat="1" spans="1:6">
      <c r="A404" s="135" t="s">
        <v>506</v>
      </c>
      <c r="B404" s="112"/>
      <c r="C404" s="103">
        <v>0</v>
      </c>
      <c r="D404" s="123"/>
      <c r="E404" s="117"/>
      <c r="F404" s="103">
        <v>0</v>
      </c>
    </row>
    <row r="405" s="96" customFormat="1" spans="1:6">
      <c r="A405" s="135" t="s">
        <v>507</v>
      </c>
      <c r="B405" s="112"/>
      <c r="C405" s="103">
        <v>247</v>
      </c>
      <c r="D405" s="123"/>
      <c r="E405" s="117">
        <f t="shared" si="8"/>
        <v>1.11261261261261</v>
      </c>
      <c r="F405" s="103">
        <v>222</v>
      </c>
    </row>
    <row r="406" s="96" customFormat="1" spans="1:6">
      <c r="A406" s="135" t="s">
        <v>508</v>
      </c>
      <c r="B406" s="112"/>
      <c r="C406" s="103">
        <v>92</v>
      </c>
      <c r="D406" s="123"/>
      <c r="E406" s="117">
        <f t="shared" si="8"/>
        <v>0.381742738589212</v>
      </c>
      <c r="F406" s="103">
        <v>241</v>
      </c>
    </row>
    <row r="407" s="96" customFormat="1" spans="1:6">
      <c r="A407" s="135" t="s">
        <v>509</v>
      </c>
      <c r="B407" s="112"/>
      <c r="C407" s="103">
        <v>170</v>
      </c>
      <c r="D407" s="123"/>
      <c r="E407" s="117">
        <f t="shared" si="8"/>
        <v>2.65625</v>
      </c>
      <c r="F407" s="103">
        <v>64</v>
      </c>
    </row>
    <row r="408" s="96" customFormat="1" spans="1:6">
      <c r="A408" s="135" t="s">
        <v>510</v>
      </c>
      <c r="B408" s="112"/>
      <c r="C408" s="103">
        <v>5780</v>
      </c>
      <c r="D408" s="123"/>
      <c r="E408" s="117">
        <f t="shared" si="8"/>
        <v>0.975527426160338</v>
      </c>
      <c r="F408" s="103">
        <v>5925</v>
      </c>
    </row>
    <row r="409" s="96" customFormat="1" spans="1:6">
      <c r="A409" s="135" t="s">
        <v>511</v>
      </c>
      <c r="B409" s="103">
        <v>18504</v>
      </c>
      <c r="C409" s="103">
        <v>18816</v>
      </c>
      <c r="D409" s="117">
        <f>C409/B409</f>
        <v>1.01686121919585</v>
      </c>
      <c r="E409" s="117">
        <f t="shared" si="8"/>
        <v>1.11067823623163</v>
      </c>
      <c r="F409" s="103">
        <v>16941</v>
      </c>
    </row>
    <row r="410" s="96" customFormat="1" spans="1:6">
      <c r="A410" s="135" t="s">
        <v>512</v>
      </c>
      <c r="B410" s="112"/>
      <c r="C410" s="103">
        <v>4358</v>
      </c>
      <c r="D410" s="123"/>
      <c r="E410" s="117">
        <f t="shared" si="8"/>
        <v>1.23877202956225</v>
      </c>
      <c r="F410" s="103">
        <v>3518</v>
      </c>
    </row>
    <row r="411" s="96" customFormat="1" spans="1:6">
      <c r="A411" s="135" t="s">
        <v>513</v>
      </c>
      <c r="B411" s="112"/>
      <c r="C411" s="103">
        <v>2194</v>
      </c>
      <c r="D411" s="123"/>
      <c r="E411" s="117">
        <f t="shared" si="8"/>
        <v>1.12628336755647</v>
      </c>
      <c r="F411" s="103">
        <v>1948</v>
      </c>
    </row>
    <row r="412" s="96" customFormat="1" spans="1:6">
      <c r="A412" s="135" t="s">
        <v>514</v>
      </c>
      <c r="B412" s="112"/>
      <c r="C412" s="103">
        <v>3123</v>
      </c>
      <c r="D412" s="123"/>
      <c r="E412" s="117">
        <f t="shared" si="8"/>
        <v>1.44516427579824</v>
      </c>
      <c r="F412" s="103">
        <v>2161</v>
      </c>
    </row>
    <row r="413" s="96" customFormat="1" spans="1:6">
      <c r="A413" s="135" t="s">
        <v>515</v>
      </c>
      <c r="B413" s="112"/>
      <c r="C413" s="103">
        <v>333</v>
      </c>
      <c r="D413" s="123"/>
      <c r="E413" s="117">
        <f t="shared" si="8"/>
        <v>2.14838709677419</v>
      </c>
      <c r="F413" s="103">
        <v>155</v>
      </c>
    </row>
    <row r="414" s="96" customFormat="1" spans="1:6">
      <c r="A414" s="135" t="s">
        <v>516</v>
      </c>
      <c r="B414" s="112"/>
      <c r="C414" s="103">
        <v>1510</v>
      </c>
      <c r="D414" s="123"/>
      <c r="E414" s="117">
        <f t="shared" si="8"/>
        <v>0.897207367795603</v>
      </c>
      <c r="F414" s="103">
        <v>1683</v>
      </c>
    </row>
    <row r="415" s="96" customFormat="1" spans="1:6">
      <c r="A415" s="135" t="s">
        <v>517</v>
      </c>
      <c r="B415" s="112"/>
      <c r="C415" s="103">
        <v>0</v>
      </c>
      <c r="D415" s="123"/>
      <c r="E415" s="117">
        <f t="shared" si="8"/>
        <v>0</v>
      </c>
      <c r="F415" s="103">
        <v>49</v>
      </c>
    </row>
    <row r="416" s="96" customFormat="1" spans="1:6">
      <c r="A416" s="135" t="s">
        <v>518</v>
      </c>
      <c r="B416" s="112"/>
      <c r="C416" s="103">
        <v>7298</v>
      </c>
      <c r="D416" s="123"/>
      <c r="E416" s="117">
        <f t="shared" si="8"/>
        <v>0.98263094116063</v>
      </c>
      <c r="F416" s="103">
        <v>7427</v>
      </c>
    </row>
    <row r="417" s="96" customFormat="1" spans="1:6">
      <c r="A417" s="135" t="s">
        <v>519</v>
      </c>
      <c r="B417" s="103">
        <v>5014</v>
      </c>
      <c r="C417" s="103">
        <v>4116</v>
      </c>
      <c r="D417" s="117">
        <f>C417/B417</f>
        <v>0.820901475867571</v>
      </c>
      <c r="E417" s="117">
        <f t="shared" si="8"/>
        <v>1.03782148260212</v>
      </c>
      <c r="F417" s="103">
        <v>3966</v>
      </c>
    </row>
    <row r="418" s="96" customFormat="1" spans="1:6">
      <c r="A418" s="135" t="s">
        <v>520</v>
      </c>
      <c r="B418" s="112"/>
      <c r="C418" s="103">
        <v>1252</v>
      </c>
      <c r="D418" s="123"/>
      <c r="E418" s="117">
        <f t="shared" si="8"/>
        <v>1.05922165820643</v>
      </c>
      <c r="F418" s="103">
        <v>1182</v>
      </c>
    </row>
    <row r="419" s="96" customFormat="1" spans="1:6">
      <c r="A419" s="135" t="s">
        <v>521</v>
      </c>
      <c r="B419" s="112"/>
      <c r="C419" s="103">
        <v>2174</v>
      </c>
      <c r="D419" s="123"/>
      <c r="E419" s="117">
        <f t="shared" si="8"/>
        <v>0.952673093777388</v>
      </c>
      <c r="F419" s="103">
        <v>2282</v>
      </c>
    </row>
    <row r="420" s="96" customFormat="1" spans="1:6">
      <c r="A420" s="135" t="s">
        <v>522</v>
      </c>
      <c r="B420" s="112"/>
      <c r="C420" s="103">
        <v>411</v>
      </c>
      <c r="D420" s="123"/>
      <c r="E420" s="117">
        <f t="shared" si="8"/>
        <v>1.04050632911392</v>
      </c>
      <c r="F420" s="103">
        <v>395</v>
      </c>
    </row>
    <row r="421" s="96" customFormat="1" spans="1:6">
      <c r="A421" s="135" t="s">
        <v>523</v>
      </c>
      <c r="B421" s="112"/>
      <c r="C421" s="103">
        <v>233</v>
      </c>
      <c r="D421" s="123"/>
      <c r="E421" s="117">
        <f t="shared" si="8"/>
        <v>2.24038461538462</v>
      </c>
      <c r="F421" s="103">
        <v>104</v>
      </c>
    </row>
    <row r="422" s="96" customFormat="1" spans="1:6">
      <c r="A422" s="135" t="s">
        <v>524</v>
      </c>
      <c r="B422" s="112"/>
      <c r="C422" s="103">
        <v>46</v>
      </c>
      <c r="D422" s="123"/>
      <c r="E422" s="117">
        <f t="shared" si="8"/>
        <v>15.3333333333333</v>
      </c>
      <c r="F422" s="103">
        <v>3</v>
      </c>
    </row>
    <row r="423" s="96" customFormat="1" spans="1:6">
      <c r="A423" s="135" t="s">
        <v>525</v>
      </c>
      <c r="B423" s="103">
        <v>14331</v>
      </c>
      <c r="C423" s="103">
        <v>15760</v>
      </c>
      <c r="D423" s="117">
        <f>C423/B423</f>
        <v>1.09971390691508</v>
      </c>
      <c r="E423" s="117">
        <f t="shared" si="8"/>
        <v>0.944957428948315</v>
      </c>
      <c r="F423" s="103">
        <v>16678</v>
      </c>
    </row>
    <row r="424" s="96" customFormat="1" spans="1:6">
      <c r="A424" s="135" t="s">
        <v>526</v>
      </c>
      <c r="B424" s="112"/>
      <c r="C424" s="103">
        <v>487</v>
      </c>
      <c r="D424" s="123"/>
      <c r="E424" s="117">
        <f t="shared" si="8"/>
        <v>0.91713747645951</v>
      </c>
      <c r="F424" s="103">
        <v>531</v>
      </c>
    </row>
    <row r="425" s="96" customFormat="1" spans="1:6">
      <c r="A425" s="135" t="s">
        <v>527</v>
      </c>
      <c r="B425" s="112"/>
      <c r="C425" s="103">
        <v>7049</v>
      </c>
      <c r="D425" s="123"/>
      <c r="E425" s="117">
        <f t="shared" si="8"/>
        <v>1.27838229960102</v>
      </c>
      <c r="F425" s="103">
        <v>5514</v>
      </c>
    </row>
    <row r="426" s="96" customFormat="1" spans="1:6">
      <c r="A426" s="135" t="s">
        <v>528</v>
      </c>
      <c r="B426" s="112"/>
      <c r="C426" s="103">
        <v>0</v>
      </c>
      <c r="D426" s="123"/>
      <c r="E426" s="117"/>
      <c r="F426" s="103">
        <v>0</v>
      </c>
    </row>
    <row r="427" s="96" customFormat="1" spans="1:6">
      <c r="A427" s="135" t="s">
        <v>529</v>
      </c>
      <c r="B427" s="112"/>
      <c r="C427" s="103">
        <v>7169</v>
      </c>
      <c r="D427" s="123"/>
      <c r="E427" s="117">
        <f t="shared" si="8"/>
        <v>0.75186156266387</v>
      </c>
      <c r="F427" s="103">
        <v>9535</v>
      </c>
    </row>
    <row r="428" s="96" customFormat="1" spans="1:6">
      <c r="A428" s="135" t="s">
        <v>530</v>
      </c>
      <c r="B428" s="112"/>
      <c r="C428" s="103">
        <v>989</v>
      </c>
      <c r="D428" s="123"/>
      <c r="E428" s="117">
        <f t="shared" si="8"/>
        <v>1.03020833333333</v>
      </c>
      <c r="F428" s="103">
        <v>960</v>
      </c>
    </row>
    <row r="429" s="96" customFormat="1" spans="1:6">
      <c r="A429" s="135" t="s">
        <v>531</v>
      </c>
      <c r="B429" s="112"/>
      <c r="C429" s="103">
        <v>66</v>
      </c>
      <c r="D429" s="123"/>
      <c r="E429" s="117">
        <f t="shared" si="8"/>
        <v>0.478260869565217</v>
      </c>
      <c r="F429" s="103">
        <v>138</v>
      </c>
    </row>
    <row r="430" s="96" customFormat="1" spans="1:6">
      <c r="A430" s="135" t="s">
        <v>532</v>
      </c>
      <c r="B430" s="103">
        <v>7368</v>
      </c>
      <c r="C430" s="103">
        <v>7042</v>
      </c>
      <c r="D430" s="117">
        <f>C430/B430</f>
        <v>0.955754614549403</v>
      </c>
      <c r="E430" s="117">
        <f t="shared" si="8"/>
        <v>0.887908208296558</v>
      </c>
      <c r="F430" s="103">
        <v>7931</v>
      </c>
    </row>
    <row r="431" s="96" customFormat="1" spans="1:6">
      <c r="A431" s="135" t="s">
        <v>206</v>
      </c>
      <c r="B431" s="112"/>
      <c r="C431" s="103">
        <v>1878</v>
      </c>
      <c r="D431" s="123"/>
      <c r="E431" s="117">
        <f t="shared" si="8"/>
        <v>1.05922165820643</v>
      </c>
      <c r="F431" s="103">
        <v>1773</v>
      </c>
    </row>
    <row r="432" s="96" customFormat="1" spans="1:6">
      <c r="A432" s="135" t="s">
        <v>207</v>
      </c>
      <c r="B432" s="112"/>
      <c r="C432" s="103">
        <v>21</v>
      </c>
      <c r="D432" s="123"/>
      <c r="E432" s="117">
        <f t="shared" si="8"/>
        <v>4.2</v>
      </c>
      <c r="F432" s="103">
        <v>5</v>
      </c>
    </row>
    <row r="433" s="96" customFormat="1" spans="1:6">
      <c r="A433" s="135" t="s">
        <v>208</v>
      </c>
      <c r="B433" s="112"/>
      <c r="C433" s="103">
        <v>45</v>
      </c>
      <c r="D433" s="123"/>
      <c r="E433" s="117">
        <f t="shared" si="8"/>
        <v>1.09756097560976</v>
      </c>
      <c r="F433" s="103">
        <v>41</v>
      </c>
    </row>
    <row r="434" s="96" customFormat="1" spans="1:6">
      <c r="A434" s="135" t="s">
        <v>533</v>
      </c>
      <c r="B434" s="112"/>
      <c r="C434" s="103">
        <v>844</v>
      </c>
      <c r="D434" s="123"/>
      <c r="E434" s="117">
        <f t="shared" si="8"/>
        <v>1.52622061482821</v>
      </c>
      <c r="F434" s="103">
        <v>553</v>
      </c>
    </row>
    <row r="435" s="96" customFormat="1" spans="1:6">
      <c r="A435" s="135" t="s">
        <v>534</v>
      </c>
      <c r="B435" s="112"/>
      <c r="C435" s="103">
        <v>771</v>
      </c>
      <c r="D435" s="123"/>
      <c r="E435" s="117">
        <f t="shared" si="8"/>
        <v>0.991002570694087</v>
      </c>
      <c r="F435" s="103">
        <v>778</v>
      </c>
    </row>
    <row r="436" s="96" customFormat="1" spans="1:6">
      <c r="A436" s="135" t="s">
        <v>535</v>
      </c>
      <c r="B436" s="112"/>
      <c r="C436" s="103">
        <v>9</v>
      </c>
      <c r="D436" s="123"/>
      <c r="E436" s="117">
        <f t="shared" si="8"/>
        <v>9</v>
      </c>
      <c r="F436" s="103">
        <v>1</v>
      </c>
    </row>
    <row r="437" s="96" customFormat="1" spans="1:6">
      <c r="A437" s="135" t="s">
        <v>536</v>
      </c>
      <c r="B437" s="112"/>
      <c r="C437" s="103">
        <v>2565</v>
      </c>
      <c r="D437" s="123"/>
      <c r="E437" s="117">
        <f t="shared" si="8"/>
        <v>1.16010854816825</v>
      </c>
      <c r="F437" s="103">
        <v>2211</v>
      </c>
    </row>
    <row r="438" s="96" customFormat="1" spans="1:6">
      <c r="A438" s="135" t="s">
        <v>537</v>
      </c>
      <c r="B438" s="112"/>
      <c r="C438" s="103">
        <v>909</v>
      </c>
      <c r="D438" s="123"/>
      <c r="E438" s="117">
        <f t="shared" si="8"/>
        <v>0.35383417672246</v>
      </c>
      <c r="F438" s="103">
        <v>2569</v>
      </c>
    </row>
    <row r="439" s="96" customFormat="1" spans="1:6">
      <c r="A439" s="135" t="s">
        <v>538</v>
      </c>
      <c r="B439" s="103">
        <v>3001</v>
      </c>
      <c r="C439" s="103">
        <v>4056</v>
      </c>
      <c r="D439" s="117">
        <f>C439/B439</f>
        <v>1.3515494835055</v>
      </c>
      <c r="E439" s="117">
        <f t="shared" si="8"/>
        <v>2.00891530460624</v>
      </c>
      <c r="F439" s="103">
        <v>2019</v>
      </c>
    </row>
    <row r="440" s="96" customFormat="1" spans="1:6">
      <c r="A440" s="135" t="s">
        <v>539</v>
      </c>
      <c r="B440" s="112"/>
      <c r="C440" s="103">
        <v>2194</v>
      </c>
      <c r="D440" s="123"/>
      <c r="E440" s="117">
        <f t="shared" si="8"/>
        <v>1.39923469387755</v>
      </c>
      <c r="F440" s="103">
        <v>1568</v>
      </c>
    </row>
    <row r="441" s="96" customFormat="1" spans="1:6">
      <c r="A441" s="135" t="s">
        <v>540</v>
      </c>
      <c r="B441" s="112"/>
      <c r="C441" s="103">
        <v>1167</v>
      </c>
      <c r="D441" s="123"/>
      <c r="E441" s="117">
        <f t="shared" si="8"/>
        <v>8.77443609022556</v>
      </c>
      <c r="F441" s="103">
        <v>133</v>
      </c>
    </row>
    <row r="442" s="96" customFormat="1" spans="1:6">
      <c r="A442" s="135" t="s">
        <v>541</v>
      </c>
      <c r="B442" s="112"/>
      <c r="C442" s="103">
        <v>101</v>
      </c>
      <c r="D442" s="123"/>
      <c r="E442" s="117">
        <f t="shared" si="8"/>
        <v>0.848739495798319</v>
      </c>
      <c r="F442" s="103">
        <v>119</v>
      </c>
    </row>
    <row r="443" s="96" customFormat="1" spans="1:6">
      <c r="A443" s="135" t="s">
        <v>542</v>
      </c>
      <c r="B443" s="112"/>
      <c r="C443" s="103">
        <v>594</v>
      </c>
      <c r="D443" s="123"/>
      <c r="E443" s="117">
        <f t="shared" si="8"/>
        <v>2.98492462311558</v>
      </c>
      <c r="F443" s="103">
        <v>199</v>
      </c>
    </row>
    <row r="444" s="96" customFormat="1" spans="1:6">
      <c r="A444" s="135" t="s">
        <v>543</v>
      </c>
      <c r="B444" s="103">
        <v>706</v>
      </c>
      <c r="C444" s="103">
        <v>718</v>
      </c>
      <c r="D444" s="117">
        <f>C444/B444</f>
        <v>1.01699716713881</v>
      </c>
      <c r="E444" s="117">
        <f t="shared" si="8"/>
        <v>0.993084370677732</v>
      </c>
      <c r="F444" s="103">
        <v>723</v>
      </c>
    </row>
    <row r="445" s="96" customFormat="1" spans="1:6">
      <c r="A445" s="135" t="s">
        <v>206</v>
      </c>
      <c r="B445" s="112"/>
      <c r="C445" s="103">
        <v>531</v>
      </c>
      <c r="D445" s="123"/>
      <c r="E445" s="117">
        <f t="shared" si="8"/>
        <v>1.02906976744186</v>
      </c>
      <c r="F445" s="103">
        <v>516</v>
      </c>
    </row>
    <row r="446" s="96" customFormat="1" spans="1:6">
      <c r="A446" s="135" t="s">
        <v>207</v>
      </c>
      <c r="B446" s="112"/>
      <c r="C446" s="103">
        <v>95</v>
      </c>
      <c r="D446" s="123"/>
      <c r="E446" s="117">
        <f t="shared" si="8"/>
        <v>1.17283950617284</v>
      </c>
      <c r="F446" s="103">
        <v>81</v>
      </c>
    </row>
    <row r="447" s="96" customFormat="1" spans="1:6">
      <c r="A447" s="135" t="s">
        <v>208</v>
      </c>
      <c r="B447" s="112"/>
      <c r="C447" s="103">
        <v>0</v>
      </c>
      <c r="D447" s="123"/>
      <c r="E447" s="117"/>
      <c r="F447" s="103">
        <v>0</v>
      </c>
    </row>
    <row r="448" s="96" customFormat="1" spans="1:6">
      <c r="A448" s="135" t="s">
        <v>544</v>
      </c>
      <c r="B448" s="112"/>
      <c r="C448" s="103">
        <v>92</v>
      </c>
      <c r="D448" s="123"/>
      <c r="E448" s="117">
        <f t="shared" si="8"/>
        <v>0.73015873015873</v>
      </c>
      <c r="F448" s="103">
        <v>126</v>
      </c>
    </row>
    <row r="449" s="96" customFormat="1" spans="1:6">
      <c r="A449" s="135" t="s">
        <v>545</v>
      </c>
      <c r="B449" s="103">
        <v>21118</v>
      </c>
      <c r="C449" s="103">
        <v>19663</v>
      </c>
      <c r="D449" s="117">
        <f>C449/B449</f>
        <v>0.931101430059665</v>
      </c>
      <c r="E449" s="117">
        <f t="shared" si="8"/>
        <v>0.878047691345896</v>
      </c>
      <c r="F449" s="103">
        <v>22394</v>
      </c>
    </row>
    <row r="450" s="96" customFormat="1" spans="1:6">
      <c r="A450" s="135" t="s">
        <v>546</v>
      </c>
      <c r="B450" s="112"/>
      <c r="C450" s="103">
        <v>9252</v>
      </c>
      <c r="D450" s="123"/>
      <c r="E450" s="117">
        <f t="shared" si="8"/>
        <v>0.829032258064516</v>
      </c>
      <c r="F450" s="103">
        <v>11160</v>
      </c>
    </row>
    <row r="451" s="96" customFormat="1" spans="1:6">
      <c r="A451" s="135" t="s">
        <v>547</v>
      </c>
      <c r="B451" s="112"/>
      <c r="C451" s="103">
        <v>10411</v>
      </c>
      <c r="D451" s="123"/>
      <c r="E451" s="117">
        <f t="shared" si="8"/>
        <v>0.926740252803988</v>
      </c>
      <c r="F451" s="103">
        <v>11234</v>
      </c>
    </row>
    <row r="452" s="96" customFormat="1" spans="1:6">
      <c r="A452" s="135" t="s">
        <v>548</v>
      </c>
      <c r="B452" s="103">
        <v>1938</v>
      </c>
      <c r="C452" s="103">
        <v>2020</v>
      </c>
      <c r="D452" s="117">
        <f>C452/B452</f>
        <v>1.04231166150671</v>
      </c>
      <c r="E452" s="117">
        <f t="shared" si="8"/>
        <v>1.3202614379085</v>
      </c>
      <c r="F452" s="103">
        <v>1530</v>
      </c>
    </row>
    <row r="453" s="96" customFormat="1" spans="1:6">
      <c r="A453" s="135" t="s">
        <v>549</v>
      </c>
      <c r="B453" s="112"/>
      <c r="C453" s="103">
        <v>1624</v>
      </c>
      <c r="D453" s="123"/>
      <c r="E453" s="117">
        <f t="shared" ref="E453:E516" si="9">C453/F453</f>
        <v>1.31285367825384</v>
      </c>
      <c r="F453" s="103">
        <v>1237</v>
      </c>
    </row>
    <row r="454" s="96" customFormat="1" spans="1:6">
      <c r="A454" s="135" t="s">
        <v>550</v>
      </c>
      <c r="B454" s="112"/>
      <c r="C454" s="103">
        <v>396</v>
      </c>
      <c r="D454" s="123"/>
      <c r="E454" s="117">
        <f t="shared" si="9"/>
        <v>1.35153583617747</v>
      </c>
      <c r="F454" s="103">
        <v>293</v>
      </c>
    </row>
    <row r="455" s="96" customFormat="1" spans="1:6">
      <c r="A455" s="135" t="s">
        <v>551</v>
      </c>
      <c r="B455" s="103">
        <v>3365</v>
      </c>
      <c r="C455" s="103">
        <v>3213</v>
      </c>
      <c r="D455" s="117">
        <f>C455/B455</f>
        <v>0.95482912332838</v>
      </c>
      <c r="E455" s="117">
        <f t="shared" si="9"/>
        <v>1.24390243902439</v>
      </c>
      <c r="F455" s="103">
        <v>2583</v>
      </c>
    </row>
    <row r="456" s="96" customFormat="1" spans="1:6">
      <c r="A456" s="135" t="s">
        <v>552</v>
      </c>
      <c r="B456" s="112"/>
      <c r="C456" s="103">
        <v>799</v>
      </c>
      <c r="D456" s="123"/>
      <c r="E456" s="117">
        <f t="shared" si="9"/>
        <v>2.01767676767677</v>
      </c>
      <c r="F456" s="103">
        <v>396</v>
      </c>
    </row>
    <row r="457" s="96" customFormat="1" spans="1:6">
      <c r="A457" s="135" t="s">
        <v>553</v>
      </c>
      <c r="B457" s="112"/>
      <c r="C457" s="103">
        <v>2414</v>
      </c>
      <c r="D457" s="123"/>
      <c r="E457" s="117">
        <f t="shared" si="9"/>
        <v>1.10379515317787</v>
      </c>
      <c r="F457" s="103">
        <v>2187</v>
      </c>
    </row>
    <row r="458" s="96" customFormat="1" spans="1:6">
      <c r="A458" s="135" t="s">
        <v>554</v>
      </c>
      <c r="B458" s="103">
        <v>0</v>
      </c>
      <c r="C458" s="103">
        <v>0</v>
      </c>
      <c r="D458" s="117"/>
      <c r="E458" s="117"/>
      <c r="F458" s="103">
        <v>0</v>
      </c>
    </row>
    <row r="459" s="96" customFormat="1" spans="1:6">
      <c r="A459" s="135" t="s">
        <v>555</v>
      </c>
      <c r="B459" s="112"/>
      <c r="C459" s="103">
        <v>0</v>
      </c>
      <c r="D459" s="123"/>
      <c r="E459" s="117"/>
      <c r="F459" s="103">
        <v>0</v>
      </c>
    </row>
    <row r="460" s="96" customFormat="1" spans="1:6">
      <c r="A460" s="135" t="s">
        <v>556</v>
      </c>
      <c r="B460" s="112"/>
      <c r="C460" s="103">
        <v>0</v>
      </c>
      <c r="D460" s="123"/>
      <c r="E460" s="117"/>
      <c r="F460" s="103">
        <v>0</v>
      </c>
    </row>
    <row r="461" s="96" customFormat="1" spans="1:6">
      <c r="A461" s="135" t="s">
        <v>557</v>
      </c>
      <c r="B461" s="103">
        <v>1233</v>
      </c>
      <c r="C461" s="103">
        <v>909</v>
      </c>
      <c r="D461" s="117">
        <f>C461/B461</f>
        <v>0.737226277372263</v>
      </c>
      <c r="E461" s="117">
        <f t="shared" si="9"/>
        <v>0.761944677284158</v>
      </c>
      <c r="F461" s="103">
        <v>1193</v>
      </c>
    </row>
    <row r="462" s="96" customFormat="1" spans="1:6">
      <c r="A462" s="135" t="s">
        <v>558</v>
      </c>
      <c r="B462" s="112"/>
      <c r="C462" s="103">
        <v>124</v>
      </c>
      <c r="D462" s="123"/>
      <c r="E462" s="117">
        <f t="shared" si="9"/>
        <v>0.285714285714286</v>
      </c>
      <c r="F462" s="103">
        <v>434</v>
      </c>
    </row>
    <row r="463" s="96" customFormat="1" spans="1:6">
      <c r="A463" s="135" t="s">
        <v>559</v>
      </c>
      <c r="B463" s="112"/>
      <c r="C463" s="103">
        <v>785</v>
      </c>
      <c r="D463" s="123"/>
      <c r="E463" s="117">
        <f t="shared" si="9"/>
        <v>1.03425559947299</v>
      </c>
      <c r="F463" s="103">
        <v>759</v>
      </c>
    </row>
    <row r="464" s="96" customFormat="1" spans="1:6">
      <c r="A464" s="135" t="s">
        <v>560</v>
      </c>
      <c r="B464" s="103">
        <v>9314</v>
      </c>
      <c r="C464" s="103">
        <v>48110</v>
      </c>
      <c r="D464" s="117">
        <f>C464/B464</f>
        <v>5.16534249516856</v>
      </c>
      <c r="E464" s="117">
        <f t="shared" si="9"/>
        <v>1.61204932314703</v>
      </c>
      <c r="F464" s="103">
        <v>29844</v>
      </c>
    </row>
    <row r="465" s="96" customFormat="1" spans="1:6">
      <c r="A465" s="135" t="s">
        <v>561</v>
      </c>
      <c r="B465" s="112"/>
      <c r="C465" s="103">
        <v>6401</v>
      </c>
      <c r="D465" s="123"/>
      <c r="E465" s="117">
        <f t="shared" si="9"/>
        <v>44.4513888888889</v>
      </c>
      <c r="F465" s="103">
        <v>144</v>
      </c>
    </row>
    <row r="466" s="96" customFormat="1" spans="1:6">
      <c r="A466" s="135" t="s">
        <v>562</v>
      </c>
      <c r="B466" s="112"/>
      <c r="C466" s="103">
        <v>41648</v>
      </c>
      <c r="D466" s="123"/>
      <c r="E466" s="117">
        <f t="shared" si="9"/>
        <v>1.40228956228956</v>
      </c>
      <c r="F466" s="103">
        <v>29700</v>
      </c>
    </row>
    <row r="467" s="96" customFormat="1" spans="1:6">
      <c r="A467" s="135" t="s">
        <v>563</v>
      </c>
      <c r="B467" s="112"/>
      <c r="C467" s="103">
        <v>61</v>
      </c>
      <c r="D467" s="123"/>
      <c r="E467" s="117"/>
      <c r="F467" s="103">
        <v>0</v>
      </c>
    </row>
    <row r="468" s="96" customFormat="1" spans="1:6">
      <c r="A468" s="135" t="s">
        <v>564</v>
      </c>
      <c r="B468" s="103">
        <v>8265</v>
      </c>
      <c r="C468" s="103">
        <v>7240</v>
      </c>
      <c r="D468" s="117">
        <f>C468/B468</f>
        <v>0.875983061101028</v>
      </c>
      <c r="E468" s="117">
        <f t="shared" si="9"/>
        <v>1.04518550599105</v>
      </c>
      <c r="F468" s="103">
        <v>6927</v>
      </c>
    </row>
    <row r="469" s="96" customFormat="1" spans="1:6">
      <c r="A469" s="135" t="s">
        <v>565</v>
      </c>
      <c r="B469" s="112"/>
      <c r="C469" s="103">
        <v>2244</v>
      </c>
      <c r="D469" s="123"/>
      <c r="E469" s="117">
        <f t="shared" si="9"/>
        <v>1.46858638743456</v>
      </c>
      <c r="F469" s="103">
        <v>1528</v>
      </c>
    </row>
    <row r="470" s="96" customFormat="1" spans="1:6">
      <c r="A470" s="135" t="s">
        <v>566</v>
      </c>
      <c r="B470" s="112"/>
      <c r="C470" s="103">
        <v>1483</v>
      </c>
      <c r="D470" s="123"/>
      <c r="E470" s="117">
        <f t="shared" si="9"/>
        <v>1.35930339138405</v>
      </c>
      <c r="F470" s="103">
        <v>1091</v>
      </c>
    </row>
    <row r="471" s="96" customFormat="1" spans="1:6">
      <c r="A471" s="135" t="s">
        <v>567</v>
      </c>
      <c r="B471" s="112"/>
      <c r="C471" s="103">
        <v>1487</v>
      </c>
      <c r="D471" s="123"/>
      <c r="E471" s="117">
        <f t="shared" si="9"/>
        <v>4.04076086956522</v>
      </c>
      <c r="F471" s="103">
        <v>368</v>
      </c>
    </row>
    <row r="472" s="96" customFormat="1" spans="1:6">
      <c r="A472" s="135" t="s">
        <v>568</v>
      </c>
      <c r="B472" s="112"/>
      <c r="C472" s="103">
        <v>2026</v>
      </c>
      <c r="D472" s="123"/>
      <c r="E472" s="117">
        <f t="shared" si="9"/>
        <v>0.514213197969543</v>
      </c>
      <c r="F472" s="103">
        <v>3940</v>
      </c>
    </row>
    <row r="473" s="96" customFormat="1" spans="1:6">
      <c r="A473" s="135" t="s">
        <v>569</v>
      </c>
      <c r="B473" s="103">
        <v>11754</v>
      </c>
      <c r="C473" s="103">
        <v>8784</v>
      </c>
      <c r="D473" s="117">
        <f t="shared" ref="D473:D476" si="10">C473/B473</f>
        <v>0.747320061255743</v>
      </c>
      <c r="E473" s="117">
        <f t="shared" si="9"/>
        <v>0.428466904053461</v>
      </c>
      <c r="F473" s="103">
        <v>20501</v>
      </c>
    </row>
    <row r="474" s="96" customFormat="1" spans="1:6">
      <c r="A474" s="135" t="s">
        <v>570</v>
      </c>
      <c r="B474" s="112"/>
      <c r="C474" s="103">
        <v>8784</v>
      </c>
      <c r="D474" s="123"/>
      <c r="E474" s="117">
        <f t="shared" si="9"/>
        <v>0.428466904053461</v>
      </c>
      <c r="F474" s="103">
        <v>20501</v>
      </c>
    </row>
    <row r="475" s="96" customFormat="1" spans="1:6">
      <c r="A475" s="135" t="s">
        <v>571</v>
      </c>
      <c r="B475" s="103">
        <v>263808</v>
      </c>
      <c r="C475" s="103">
        <v>276600</v>
      </c>
      <c r="D475" s="117">
        <f t="shared" si="10"/>
        <v>1.04848981077147</v>
      </c>
      <c r="E475" s="117">
        <f t="shared" si="9"/>
        <v>1.02659649487444</v>
      </c>
      <c r="F475" s="103">
        <v>269434</v>
      </c>
    </row>
    <row r="476" s="96" customFormat="1" spans="1:6">
      <c r="A476" s="135" t="s">
        <v>572</v>
      </c>
      <c r="B476" s="103">
        <v>6199</v>
      </c>
      <c r="C476" s="103">
        <v>6598</v>
      </c>
      <c r="D476" s="117">
        <f t="shared" si="10"/>
        <v>1.06436522019681</v>
      </c>
      <c r="E476" s="117">
        <f t="shared" si="9"/>
        <v>1.0436570705473</v>
      </c>
      <c r="F476" s="103">
        <v>6322</v>
      </c>
    </row>
    <row r="477" s="96" customFormat="1" spans="1:6">
      <c r="A477" s="135" t="s">
        <v>206</v>
      </c>
      <c r="B477" s="133"/>
      <c r="C477" s="103">
        <v>4177</v>
      </c>
      <c r="D477" s="123"/>
      <c r="E477" s="117">
        <f t="shared" si="9"/>
        <v>0.953000228154232</v>
      </c>
      <c r="F477" s="103">
        <v>4383</v>
      </c>
    </row>
    <row r="478" s="96" customFormat="1" spans="1:6">
      <c r="A478" s="135" t="s">
        <v>207</v>
      </c>
      <c r="B478" s="133"/>
      <c r="C478" s="103">
        <v>275</v>
      </c>
      <c r="D478" s="123"/>
      <c r="E478" s="117">
        <f t="shared" si="9"/>
        <v>0.881410256410256</v>
      </c>
      <c r="F478" s="103">
        <v>312</v>
      </c>
    </row>
    <row r="479" s="96" customFormat="1" spans="1:6">
      <c r="A479" s="135" t="s">
        <v>208</v>
      </c>
      <c r="B479" s="133"/>
      <c r="C479" s="103">
        <v>111</v>
      </c>
      <c r="D479" s="123"/>
      <c r="E479" s="117">
        <f t="shared" si="9"/>
        <v>0.991071428571429</v>
      </c>
      <c r="F479" s="103">
        <v>112</v>
      </c>
    </row>
    <row r="480" s="96" customFormat="1" spans="1:6">
      <c r="A480" s="135" t="s">
        <v>573</v>
      </c>
      <c r="B480" s="133"/>
      <c r="C480" s="103">
        <v>2035</v>
      </c>
      <c r="D480" s="123"/>
      <c r="E480" s="117">
        <f t="shared" si="9"/>
        <v>1.34323432343234</v>
      </c>
      <c r="F480" s="103">
        <v>1515</v>
      </c>
    </row>
    <row r="481" s="96" customFormat="1" spans="1:6">
      <c r="A481" s="135" t="s">
        <v>574</v>
      </c>
      <c r="B481" s="103">
        <v>17317</v>
      </c>
      <c r="C481" s="103">
        <v>17088</v>
      </c>
      <c r="D481" s="117">
        <f>C481/B481</f>
        <v>0.986776000461974</v>
      </c>
      <c r="E481" s="117">
        <f t="shared" si="9"/>
        <v>0.77324765826508</v>
      </c>
      <c r="F481" s="103">
        <v>22099</v>
      </c>
    </row>
    <row r="482" s="96" customFormat="1" spans="1:6">
      <c r="A482" s="135" t="s">
        <v>575</v>
      </c>
      <c r="B482" s="133"/>
      <c r="C482" s="103">
        <v>8483</v>
      </c>
      <c r="D482" s="123"/>
      <c r="E482" s="117">
        <f t="shared" si="9"/>
        <v>0.754312644495821</v>
      </c>
      <c r="F482" s="103">
        <v>11246</v>
      </c>
    </row>
    <row r="483" s="96" customFormat="1" spans="1:6">
      <c r="A483" s="135" t="s">
        <v>576</v>
      </c>
      <c r="B483" s="133"/>
      <c r="C483" s="103">
        <v>4945</v>
      </c>
      <c r="D483" s="123"/>
      <c r="E483" s="117">
        <f t="shared" si="9"/>
        <v>0.670326691066829</v>
      </c>
      <c r="F483" s="103">
        <v>7377</v>
      </c>
    </row>
    <row r="484" s="96" customFormat="1" spans="1:6">
      <c r="A484" s="135" t="s">
        <v>577</v>
      </c>
      <c r="B484" s="133"/>
      <c r="C484" s="103">
        <v>0</v>
      </c>
      <c r="D484" s="123"/>
      <c r="E484" s="117"/>
      <c r="F484" s="103">
        <v>0</v>
      </c>
    </row>
    <row r="485" s="96" customFormat="1" spans="1:6">
      <c r="A485" s="135" t="s">
        <v>578</v>
      </c>
      <c r="B485" s="133"/>
      <c r="C485" s="103">
        <v>0</v>
      </c>
      <c r="D485" s="123"/>
      <c r="E485" s="117"/>
      <c r="F485" s="103">
        <v>0</v>
      </c>
    </row>
    <row r="486" s="96" customFormat="1" spans="1:6">
      <c r="A486" s="135" t="s">
        <v>579</v>
      </c>
      <c r="B486" s="133"/>
      <c r="C486" s="103">
        <v>375</v>
      </c>
      <c r="D486" s="123"/>
      <c r="E486" s="117">
        <f t="shared" si="9"/>
        <v>1.19047619047619</v>
      </c>
      <c r="F486" s="103">
        <v>315</v>
      </c>
    </row>
    <row r="487" s="96" customFormat="1" spans="1:6">
      <c r="A487" s="135" t="s">
        <v>580</v>
      </c>
      <c r="B487" s="133"/>
      <c r="C487" s="103">
        <v>89</v>
      </c>
      <c r="D487" s="123"/>
      <c r="E487" s="117">
        <f t="shared" si="9"/>
        <v>0.111668757841907</v>
      </c>
      <c r="F487" s="103">
        <v>797</v>
      </c>
    </row>
    <row r="488" s="96" customFormat="1" spans="1:6">
      <c r="A488" s="135" t="s">
        <v>581</v>
      </c>
      <c r="B488" s="134"/>
      <c r="C488" s="103">
        <v>0</v>
      </c>
      <c r="D488" s="123"/>
      <c r="E488" s="117"/>
      <c r="F488" s="103">
        <v>0</v>
      </c>
    </row>
    <row r="489" s="96" customFormat="1" spans="1:6">
      <c r="A489" s="135" t="s">
        <v>582</v>
      </c>
      <c r="B489" s="134"/>
      <c r="C489" s="103">
        <v>0</v>
      </c>
      <c r="D489" s="123"/>
      <c r="E489" s="117"/>
      <c r="F489" s="103">
        <v>0</v>
      </c>
    </row>
    <row r="490" s="96" customFormat="1" spans="1:6">
      <c r="A490" s="135" t="s">
        <v>583</v>
      </c>
      <c r="B490" s="134"/>
      <c r="C490" s="103">
        <v>0</v>
      </c>
      <c r="D490" s="123"/>
      <c r="E490" s="117"/>
      <c r="F490" s="103">
        <v>0</v>
      </c>
    </row>
    <row r="491" s="96" customFormat="1" spans="1:6">
      <c r="A491" s="135" t="s">
        <v>584</v>
      </c>
      <c r="B491" s="134"/>
      <c r="C491" s="103">
        <v>0</v>
      </c>
      <c r="D491" s="123"/>
      <c r="E491" s="117"/>
      <c r="F491" s="103">
        <v>0</v>
      </c>
    </row>
    <row r="492" s="96" customFormat="1" spans="1:6">
      <c r="A492" s="135" t="s">
        <v>585</v>
      </c>
      <c r="B492" s="134"/>
      <c r="C492" s="103">
        <v>0</v>
      </c>
      <c r="D492" s="123"/>
      <c r="E492" s="117"/>
      <c r="F492" s="103">
        <v>0</v>
      </c>
    </row>
    <row r="493" s="96" customFormat="1" spans="1:6">
      <c r="A493" s="135" t="s">
        <v>586</v>
      </c>
      <c r="B493" s="134"/>
      <c r="C493" s="103">
        <v>3196</v>
      </c>
      <c r="D493" s="123"/>
      <c r="E493" s="117">
        <f t="shared" si="9"/>
        <v>1.35194585448393</v>
      </c>
      <c r="F493" s="103">
        <v>2364</v>
      </c>
    </row>
    <row r="494" s="96" customFormat="1" spans="1:6">
      <c r="A494" s="135" t="s">
        <v>587</v>
      </c>
      <c r="B494" s="103">
        <v>21037</v>
      </c>
      <c r="C494" s="103">
        <v>24036</v>
      </c>
      <c r="D494" s="117">
        <f>C494/B494</f>
        <v>1.14255834957456</v>
      </c>
      <c r="E494" s="117">
        <f t="shared" si="9"/>
        <v>0.980221035031198</v>
      </c>
      <c r="F494" s="103">
        <v>24521</v>
      </c>
    </row>
    <row r="495" s="96" customFormat="1" spans="1:6">
      <c r="A495" s="135" t="s">
        <v>588</v>
      </c>
      <c r="B495" s="134"/>
      <c r="C495" s="103">
        <v>1128</v>
      </c>
      <c r="D495" s="123"/>
      <c r="E495" s="117">
        <f t="shared" si="9"/>
        <v>0.838038632986627</v>
      </c>
      <c r="F495" s="103">
        <v>1346</v>
      </c>
    </row>
    <row r="496" s="96" customFormat="1" spans="1:6">
      <c r="A496" s="135" t="s">
        <v>589</v>
      </c>
      <c r="B496" s="134"/>
      <c r="C496" s="103">
        <v>19156</v>
      </c>
      <c r="D496" s="123"/>
      <c r="E496" s="117">
        <f t="shared" si="9"/>
        <v>1.00635671132125</v>
      </c>
      <c r="F496" s="103">
        <v>19035</v>
      </c>
    </row>
    <row r="497" s="96" customFormat="1" spans="1:6">
      <c r="A497" s="135" t="s">
        <v>590</v>
      </c>
      <c r="B497" s="134"/>
      <c r="C497" s="103">
        <v>3752</v>
      </c>
      <c r="D497" s="123"/>
      <c r="E497" s="117">
        <f t="shared" si="9"/>
        <v>0.906280193236715</v>
      </c>
      <c r="F497" s="103">
        <v>4140</v>
      </c>
    </row>
    <row r="498" s="96" customFormat="1" spans="1:6">
      <c r="A498" s="135" t="s">
        <v>591</v>
      </c>
      <c r="B498" s="103">
        <v>36541</v>
      </c>
      <c r="C498" s="103">
        <v>40228</v>
      </c>
      <c r="D498" s="117">
        <f>C498/B498</f>
        <v>1.10090035850141</v>
      </c>
      <c r="E498" s="117">
        <f t="shared" si="9"/>
        <v>0.999180348227814</v>
      </c>
      <c r="F498" s="103">
        <v>40261</v>
      </c>
    </row>
    <row r="499" s="96" customFormat="1" spans="1:6">
      <c r="A499" s="135" t="s">
        <v>592</v>
      </c>
      <c r="B499" s="134"/>
      <c r="C499" s="103">
        <v>7677</v>
      </c>
      <c r="D499" s="123"/>
      <c r="E499" s="117">
        <f t="shared" si="9"/>
        <v>1.03324360699865</v>
      </c>
      <c r="F499" s="103">
        <v>7430</v>
      </c>
    </row>
    <row r="500" s="96" customFormat="1" spans="1:6">
      <c r="A500" s="135" t="s">
        <v>593</v>
      </c>
      <c r="B500" s="134"/>
      <c r="C500" s="103">
        <v>1879</v>
      </c>
      <c r="D500" s="123"/>
      <c r="E500" s="117">
        <f t="shared" si="9"/>
        <v>0.929737753587333</v>
      </c>
      <c r="F500" s="103">
        <v>2021</v>
      </c>
    </row>
    <row r="501" s="96" customFormat="1" spans="1:6">
      <c r="A501" s="135" t="s">
        <v>594</v>
      </c>
      <c r="B501" s="134"/>
      <c r="C501" s="103">
        <v>12028</v>
      </c>
      <c r="D501" s="123"/>
      <c r="E501" s="117">
        <f t="shared" si="9"/>
        <v>1.00931442477134</v>
      </c>
      <c r="F501" s="103">
        <v>11917</v>
      </c>
    </row>
    <row r="502" s="96" customFormat="1" spans="1:6">
      <c r="A502" s="135" t="s">
        <v>595</v>
      </c>
      <c r="B502" s="134"/>
      <c r="C502" s="103">
        <v>24</v>
      </c>
      <c r="D502" s="123"/>
      <c r="E502" s="117">
        <f t="shared" si="9"/>
        <v>1.84615384615385</v>
      </c>
      <c r="F502" s="103">
        <v>13</v>
      </c>
    </row>
    <row r="503" s="96" customFormat="1" spans="1:6">
      <c r="A503" s="135" t="s">
        <v>596</v>
      </c>
      <c r="B503" s="134"/>
      <c r="C503" s="103">
        <v>975</v>
      </c>
      <c r="D503" s="123"/>
      <c r="E503" s="117">
        <f t="shared" si="9"/>
        <v>0.966303270564916</v>
      </c>
      <c r="F503" s="103">
        <v>1009</v>
      </c>
    </row>
    <row r="504" s="96" customFormat="1" spans="1:6">
      <c r="A504" s="135" t="s">
        <v>597</v>
      </c>
      <c r="B504" s="134"/>
      <c r="C504" s="103">
        <v>1717</v>
      </c>
      <c r="D504" s="123"/>
      <c r="E504" s="117">
        <f t="shared" si="9"/>
        <v>1.04250151791135</v>
      </c>
      <c r="F504" s="103">
        <v>1647</v>
      </c>
    </row>
    <row r="505" s="96" customFormat="1" spans="1:6">
      <c r="A505" s="135" t="s">
        <v>598</v>
      </c>
      <c r="B505" s="134"/>
      <c r="C505" s="103">
        <v>0</v>
      </c>
      <c r="D505" s="123"/>
      <c r="E505" s="117"/>
      <c r="F505" s="103">
        <v>0</v>
      </c>
    </row>
    <row r="506" s="96" customFormat="1" spans="1:6">
      <c r="A506" s="135" t="s">
        <v>599</v>
      </c>
      <c r="B506" s="134"/>
      <c r="C506" s="103">
        <v>11684</v>
      </c>
      <c r="D506" s="123"/>
      <c r="E506" s="117">
        <f t="shared" si="9"/>
        <v>1.02599227256761</v>
      </c>
      <c r="F506" s="103">
        <v>11388</v>
      </c>
    </row>
    <row r="507" s="96" customFormat="1" spans="1:6">
      <c r="A507" s="135" t="s">
        <v>600</v>
      </c>
      <c r="B507" s="134"/>
      <c r="C507" s="103">
        <v>3601</v>
      </c>
      <c r="D507" s="123"/>
      <c r="E507" s="117">
        <f t="shared" si="9"/>
        <v>0.912107396149949</v>
      </c>
      <c r="F507" s="103">
        <v>3948</v>
      </c>
    </row>
    <row r="508" s="96" customFormat="1" spans="1:6">
      <c r="A508" s="135" t="s">
        <v>601</v>
      </c>
      <c r="B508" s="134"/>
      <c r="C508" s="103">
        <v>47</v>
      </c>
      <c r="D508" s="123"/>
      <c r="E508" s="117">
        <f t="shared" si="9"/>
        <v>11.75</v>
      </c>
      <c r="F508" s="103">
        <v>4</v>
      </c>
    </row>
    <row r="509" s="96" customFormat="1" spans="1:6">
      <c r="A509" s="135" t="s">
        <v>602</v>
      </c>
      <c r="B509" s="134"/>
      <c r="C509" s="103">
        <v>596</v>
      </c>
      <c r="D509" s="123"/>
      <c r="E509" s="117">
        <f t="shared" si="9"/>
        <v>0.67420814479638</v>
      </c>
      <c r="F509" s="103">
        <v>884</v>
      </c>
    </row>
    <row r="510" s="96" customFormat="1" spans="1:6">
      <c r="A510" s="135" t="s">
        <v>603</v>
      </c>
      <c r="B510" s="103">
        <v>745</v>
      </c>
      <c r="C510" s="103">
        <v>286</v>
      </c>
      <c r="D510" s="117">
        <f>C510/B510</f>
        <v>0.383892617449664</v>
      </c>
      <c r="E510" s="117">
        <f t="shared" si="9"/>
        <v>0.335680751173709</v>
      </c>
      <c r="F510" s="103">
        <v>852</v>
      </c>
    </row>
    <row r="511" s="96" customFormat="1" spans="1:6">
      <c r="A511" s="135" t="s">
        <v>604</v>
      </c>
      <c r="B511" s="134"/>
      <c r="C511" s="103">
        <v>257</v>
      </c>
      <c r="D511" s="123"/>
      <c r="E511" s="117">
        <f t="shared" si="9"/>
        <v>0.308523409363746</v>
      </c>
      <c r="F511" s="103">
        <v>833</v>
      </c>
    </row>
    <row r="512" s="96" customFormat="1" spans="1:6">
      <c r="A512" s="135" t="s">
        <v>605</v>
      </c>
      <c r="B512" s="134"/>
      <c r="C512" s="103">
        <v>29</v>
      </c>
      <c r="D512" s="123"/>
      <c r="E512" s="117">
        <f t="shared" si="9"/>
        <v>1.52631578947368</v>
      </c>
      <c r="F512" s="103">
        <v>19</v>
      </c>
    </row>
    <row r="513" s="96" customFormat="1" spans="1:6">
      <c r="A513" s="135" t="s">
        <v>606</v>
      </c>
      <c r="B513" s="103">
        <v>4405</v>
      </c>
      <c r="C513" s="103">
        <v>5041</v>
      </c>
      <c r="D513" s="117">
        <f>C513/B513</f>
        <v>1.14438138479001</v>
      </c>
      <c r="E513" s="117">
        <f t="shared" si="9"/>
        <v>0.873959778085992</v>
      </c>
      <c r="F513" s="103">
        <v>5768</v>
      </c>
    </row>
    <row r="514" s="96" customFormat="1" spans="1:6">
      <c r="A514" s="135" t="s">
        <v>607</v>
      </c>
      <c r="B514" s="134"/>
      <c r="C514" s="103">
        <v>5</v>
      </c>
      <c r="D514" s="123"/>
      <c r="E514" s="117">
        <f t="shared" si="9"/>
        <v>0.0201612903225806</v>
      </c>
      <c r="F514" s="103">
        <v>248</v>
      </c>
    </row>
    <row r="515" s="96" customFormat="1" spans="1:6">
      <c r="A515" s="135" t="s">
        <v>608</v>
      </c>
      <c r="B515" s="134"/>
      <c r="C515" s="103">
        <v>1888</v>
      </c>
      <c r="D515" s="123"/>
      <c r="E515" s="117">
        <f t="shared" si="9"/>
        <v>0.762828282828283</v>
      </c>
      <c r="F515" s="103">
        <v>2475</v>
      </c>
    </row>
    <row r="516" s="96" customFormat="1" spans="1:6">
      <c r="A516" s="135" t="s">
        <v>609</v>
      </c>
      <c r="B516" s="134"/>
      <c r="C516" s="103">
        <v>3148</v>
      </c>
      <c r="D516" s="123"/>
      <c r="E516" s="117">
        <f t="shared" si="9"/>
        <v>1.03382594417077</v>
      </c>
      <c r="F516" s="103">
        <v>3045</v>
      </c>
    </row>
    <row r="517" s="96" customFormat="1" spans="1:6">
      <c r="A517" s="135" t="s">
        <v>610</v>
      </c>
      <c r="B517" s="103">
        <v>7895</v>
      </c>
      <c r="C517" s="103">
        <v>9233</v>
      </c>
      <c r="D517" s="117">
        <f>C517/B517</f>
        <v>1.16947435085497</v>
      </c>
      <c r="E517" s="117">
        <f t="shared" ref="E517:E578" si="11">C517/F517</f>
        <v>1.0508763942636</v>
      </c>
      <c r="F517" s="103">
        <v>8786</v>
      </c>
    </row>
    <row r="518" s="96" customFormat="1" spans="1:6">
      <c r="A518" s="135" t="s">
        <v>206</v>
      </c>
      <c r="B518" s="134"/>
      <c r="C518" s="103">
        <v>5229</v>
      </c>
      <c r="D518" s="123"/>
      <c r="E518" s="117">
        <f t="shared" si="11"/>
        <v>0.851628664495114</v>
      </c>
      <c r="F518" s="103">
        <v>6140</v>
      </c>
    </row>
    <row r="519" s="96" customFormat="1" spans="1:6">
      <c r="A519" s="135" t="s">
        <v>207</v>
      </c>
      <c r="B519" s="134"/>
      <c r="C519" s="103">
        <v>53</v>
      </c>
      <c r="D519" s="123"/>
      <c r="E519" s="117">
        <f t="shared" si="11"/>
        <v>0.242009132420091</v>
      </c>
      <c r="F519" s="103">
        <v>219</v>
      </c>
    </row>
    <row r="520" s="96" customFormat="1" spans="1:6">
      <c r="A520" s="135" t="s">
        <v>208</v>
      </c>
      <c r="B520" s="134"/>
      <c r="C520" s="103">
        <v>88</v>
      </c>
      <c r="D520" s="123"/>
      <c r="E520" s="117">
        <f t="shared" si="11"/>
        <v>1.33333333333333</v>
      </c>
      <c r="F520" s="103">
        <v>66</v>
      </c>
    </row>
    <row r="521" s="96" customFormat="1" spans="1:6">
      <c r="A521" s="135" t="s">
        <v>611</v>
      </c>
      <c r="B521" s="134"/>
      <c r="C521" s="103">
        <v>67</v>
      </c>
      <c r="D521" s="123"/>
      <c r="E521" s="117">
        <f t="shared" si="11"/>
        <v>0.697916666666667</v>
      </c>
      <c r="F521" s="103">
        <v>96</v>
      </c>
    </row>
    <row r="522" s="96" customFormat="1" spans="1:6">
      <c r="A522" s="135" t="s">
        <v>612</v>
      </c>
      <c r="B522" s="134"/>
      <c r="C522" s="103">
        <v>0</v>
      </c>
      <c r="D522" s="123"/>
      <c r="E522" s="117">
        <f t="shared" si="11"/>
        <v>0</v>
      </c>
      <c r="F522" s="103">
        <v>13</v>
      </c>
    </row>
    <row r="523" s="96" customFormat="1" spans="1:6">
      <c r="A523" s="135" t="s">
        <v>613</v>
      </c>
      <c r="B523" s="134"/>
      <c r="C523" s="103">
        <v>0</v>
      </c>
      <c r="D523" s="123"/>
      <c r="E523" s="117">
        <f t="shared" si="11"/>
        <v>0</v>
      </c>
      <c r="F523" s="103">
        <v>7</v>
      </c>
    </row>
    <row r="524" s="96" customFormat="1" spans="1:6">
      <c r="A524" s="135" t="s">
        <v>614</v>
      </c>
      <c r="B524" s="134"/>
      <c r="C524" s="103">
        <v>1146</v>
      </c>
      <c r="D524" s="123"/>
      <c r="E524" s="117">
        <f t="shared" si="11"/>
        <v>1.09665071770335</v>
      </c>
      <c r="F524" s="103">
        <v>1045</v>
      </c>
    </row>
    <row r="525" s="96" customFormat="1" spans="1:6">
      <c r="A525" s="135" t="s">
        <v>215</v>
      </c>
      <c r="B525" s="134"/>
      <c r="C525" s="103">
        <v>820</v>
      </c>
      <c r="D525" s="123"/>
      <c r="E525" s="117">
        <f t="shared" si="11"/>
        <v>1.46167557932264</v>
      </c>
      <c r="F525" s="103">
        <v>561</v>
      </c>
    </row>
    <row r="526" s="96" customFormat="1" spans="1:6">
      <c r="A526" s="135" t="s">
        <v>615</v>
      </c>
      <c r="B526" s="134"/>
      <c r="C526" s="103">
        <v>1830</v>
      </c>
      <c r="D526" s="123"/>
      <c r="E526" s="117">
        <f t="shared" si="11"/>
        <v>2.86384976525822</v>
      </c>
      <c r="F526" s="103">
        <v>639</v>
      </c>
    </row>
    <row r="527" s="96" customFormat="1" spans="1:6">
      <c r="A527" s="135" t="s">
        <v>616</v>
      </c>
      <c r="B527" s="103">
        <v>72013</v>
      </c>
      <c r="C527" s="103">
        <v>72929</v>
      </c>
      <c r="D527" s="117">
        <f>C527/B527</f>
        <v>1.01271992556899</v>
      </c>
      <c r="E527" s="117">
        <f t="shared" si="11"/>
        <v>1.09307693460633</v>
      </c>
      <c r="F527" s="103">
        <v>66719</v>
      </c>
    </row>
    <row r="528" s="96" customFormat="1" spans="1:6">
      <c r="A528" s="135" t="s">
        <v>617</v>
      </c>
      <c r="B528" s="134"/>
      <c r="C528" s="103">
        <v>16291</v>
      </c>
      <c r="D528" s="123"/>
      <c r="E528" s="117">
        <f t="shared" si="11"/>
        <v>1.06896325459318</v>
      </c>
      <c r="F528" s="103">
        <v>15240</v>
      </c>
    </row>
    <row r="529" s="96" customFormat="1" spans="1:6">
      <c r="A529" s="135" t="s">
        <v>618</v>
      </c>
      <c r="B529" s="134"/>
      <c r="C529" s="103">
        <v>29702</v>
      </c>
      <c r="D529" s="123"/>
      <c r="E529" s="117">
        <f t="shared" si="11"/>
        <v>1.14945820433437</v>
      </c>
      <c r="F529" s="103">
        <v>25840</v>
      </c>
    </row>
    <row r="530" s="96" customFormat="1" spans="1:6">
      <c r="A530" s="135" t="s">
        <v>619</v>
      </c>
      <c r="B530" s="134"/>
      <c r="C530" s="103">
        <v>26684</v>
      </c>
      <c r="D530" s="123"/>
      <c r="E530" s="117">
        <f t="shared" si="11"/>
        <v>1.05499545328747</v>
      </c>
      <c r="F530" s="103">
        <v>25293</v>
      </c>
    </row>
    <row r="531" s="96" customFormat="1" spans="1:6">
      <c r="A531" s="135" t="s">
        <v>620</v>
      </c>
      <c r="B531" s="134"/>
      <c r="C531" s="103">
        <v>252</v>
      </c>
      <c r="D531" s="123"/>
      <c r="E531" s="117">
        <f t="shared" si="11"/>
        <v>0.728323699421965</v>
      </c>
      <c r="F531" s="103">
        <v>346</v>
      </c>
    </row>
    <row r="532" s="96" customFormat="1" spans="1:6">
      <c r="A532" s="135" t="s">
        <v>621</v>
      </c>
      <c r="B532" s="103">
        <v>87257</v>
      </c>
      <c r="C532" s="103">
        <v>92577</v>
      </c>
      <c r="D532" s="117">
        <f>C532/B532</f>
        <v>1.06096932051297</v>
      </c>
      <c r="E532" s="117">
        <f t="shared" si="11"/>
        <v>1.06853726381883</v>
      </c>
      <c r="F532" s="103">
        <v>86639</v>
      </c>
    </row>
    <row r="533" s="96" customFormat="1" spans="1:6">
      <c r="A533" s="135" t="s">
        <v>622</v>
      </c>
      <c r="B533" s="134"/>
      <c r="C533" s="103">
        <v>60</v>
      </c>
      <c r="D533" s="123"/>
      <c r="E533" s="117">
        <f t="shared" si="11"/>
        <v>0.149625935162095</v>
      </c>
      <c r="F533" s="103">
        <v>401</v>
      </c>
    </row>
    <row r="534" s="96" customFormat="1" spans="1:6">
      <c r="A534" s="135" t="s">
        <v>623</v>
      </c>
      <c r="B534" s="134"/>
      <c r="C534" s="103">
        <v>92217</v>
      </c>
      <c r="D534" s="123"/>
      <c r="E534" s="117">
        <f t="shared" si="11"/>
        <v>1.06961665603433</v>
      </c>
      <c r="F534" s="103">
        <v>86215</v>
      </c>
    </row>
    <row r="535" s="96" customFormat="1" spans="1:6">
      <c r="A535" s="135" t="s">
        <v>624</v>
      </c>
      <c r="B535" s="134"/>
      <c r="C535" s="103">
        <v>0</v>
      </c>
      <c r="D535" s="123"/>
      <c r="E535" s="117"/>
      <c r="F535" s="103">
        <v>0</v>
      </c>
    </row>
    <row r="536" s="96" customFormat="1" spans="1:6">
      <c r="A536" s="135" t="s">
        <v>625</v>
      </c>
      <c r="B536" s="134"/>
      <c r="C536" s="103">
        <v>0</v>
      </c>
      <c r="D536" s="123"/>
      <c r="E536" s="117"/>
      <c r="F536" s="103">
        <v>0</v>
      </c>
    </row>
    <row r="537" s="96" customFormat="1" spans="1:6">
      <c r="A537" s="135" t="s">
        <v>626</v>
      </c>
      <c r="B537" s="134"/>
      <c r="C537" s="103">
        <v>300</v>
      </c>
      <c r="D537" s="123"/>
      <c r="E537" s="117">
        <f t="shared" si="11"/>
        <v>13.0434782608696</v>
      </c>
      <c r="F537" s="103">
        <v>23</v>
      </c>
    </row>
    <row r="538" s="96" customFormat="1" spans="1:6">
      <c r="A538" s="135" t="s">
        <v>627</v>
      </c>
      <c r="B538" s="103">
        <v>5051</v>
      </c>
      <c r="C538" s="103">
        <v>5812</v>
      </c>
      <c r="D538" s="117">
        <f>C538/B538</f>
        <v>1.15066323500297</v>
      </c>
      <c r="E538" s="117">
        <f t="shared" si="11"/>
        <v>1.52465897166842</v>
      </c>
      <c r="F538" s="103">
        <v>3812</v>
      </c>
    </row>
    <row r="539" s="96" customFormat="1" spans="1:6">
      <c r="A539" s="135" t="s">
        <v>628</v>
      </c>
      <c r="B539" s="134"/>
      <c r="C539" s="103">
        <v>4741</v>
      </c>
      <c r="D539" s="123"/>
      <c r="E539" s="117">
        <f t="shared" si="11"/>
        <v>1.46327160493827</v>
      </c>
      <c r="F539" s="103">
        <v>3240</v>
      </c>
    </row>
    <row r="540" s="96" customFormat="1" spans="1:6">
      <c r="A540" s="135" t="s">
        <v>629</v>
      </c>
      <c r="B540" s="134"/>
      <c r="C540" s="103">
        <v>110</v>
      </c>
      <c r="D540" s="123"/>
      <c r="E540" s="117">
        <f t="shared" si="11"/>
        <v>1.22222222222222</v>
      </c>
      <c r="F540" s="103">
        <v>90</v>
      </c>
    </row>
    <row r="541" s="96" customFormat="1" spans="1:6">
      <c r="A541" s="135" t="s">
        <v>630</v>
      </c>
      <c r="B541" s="134"/>
      <c r="C541" s="103">
        <v>961</v>
      </c>
      <c r="D541" s="123"/>
      <c r="E541" s="117">
        <f t="shared" si="11"/>
        <v>1.99377593360996</v>
      </c>
      <c r="F541" s="103">
        <v>482</v>
      </c>
    </row>
    <row r="542" s="96" customFormat="1" spans="1:6">
      <c r="A542" s="135" t="s">
        <v>631</v>
      </c>
      <c r="B542" s="103">
        <v>863</v>
      </c>
      <c r="C542" s="103">
        <v>587</v>
      </c>
      <c r="D542" s="117">
        <f t="shared" ref="D542:D548" si="12">C542/B542</f>
        <v>0.68018539976825</v>
      </c>
      <c r="E542" s="117">
        <f t="shared" si="11"/>
        <v>0.87221396731055</v>
      </c>
      <c r="F542" s="103">
        <v>673</v>
      </c>
    </row>
    <row r="543" s="96" customFormat="1" spans="1:6">
      <c r="A543" s="135" t="s">
        <v>632</v>
      </c>
      <c r="B543" s="134"/>
      <c r="C543" s="103">
        <v>587</v>
      </c>
      <c r="D543" s="123"/>
      <c r="E543" s="117">
        <f t="shared" si="11"/>
        <v>1.16699801192843</v>
      </c>
      <c r="F543" s="103">
        <v>503</v>
      </c>
    </row>
    <row r="544" s="96" customFormat="1" spans="1:6">
      <c r="A544" s="135" t="s">
        <v>633</v>
      </c>
      <c r="B544" s="134"/>
      <c r="C544" s="103">
        <v>0</v>
      </c>
      <c r="D544" s="123"/>
      <c r="E544" s="117">
        <f t="shared" si="11"/>
        <v>0</v>
      </c>
      <c r="F544" s="103">
        <v>170</v>
      </c>
    </row>
    <row r="545" s="96" customFormat="1" spans="1:6">
      <c r="A545" s="135" t="s">
        <v>634</v>
      </c>
      <c r="B545" s="103">
        <v>4485</v>
      </c>
      <c r="C545" s="103">
        <v>2185</v>
      </c>
      <c r="D545" s="117">
        <f t="shared" si="12"/>
        <v>0.487179487179487</v>
      </c>
      <c r="E545" s="117">
        <f t="shared" si="11"/>
        <v>0.732729711602951</v>
      </c>
      <c r="F545" s="103">
        <v>2982</v>
      </c>
    </row>
    <row r="546" s="96" customFormat="1" spans="1:6">
      <c r="A546" s="135" t="s">
        <v>635</v>
      </c>
      <c r="B546" s="134"/>
      <c r="C546" s="103">
        <v>2185</v>
      </c>
      <c r="D546" s="123"/>
      <c r="E546" s="117">
        <f t="shared" si="11"/>
        <v>0.732729711602951</v>
      </c>
      <c r="F546" s="103">
        <v>2982</v>
      </c>
    </row>
    <row r="547" s="96" customFormat="1" spans="1:6">
      <c r="A547" s="135" t="s">
        <v>636</v>
      </c>
      <c r="B547" s="103">
        <v>104556</v>
      </c>
      <c r="C547" s="103">
        <v>190374</v>
      </c>
      <c r="D547" s="117">
        <f t="shared" si="12"/>
        <v>1.82078503385745</v>
      </c>
      <c r="E547" s="117">
        <f t="shared" si="11"/>
        <v>1.69361338706664</v>
      </c>
      <c r="F547" s="103">
        <v>112407</v>
      </c>
    </row>
    <row r="548" s="96" customFormat="1" spans="1:6">
      <c r="A548" s="135" t="s">
        <v>637</v>
      </c>
      <c r="B548" s="103">
        <v>7890</v>
      </c>
      <c r="C548" s="103">
        <v>7290</v>
      </c>
      <c r="D548" s="117">
        <f t="shared" si="12"/>
        <v>0.923954372623574</v>
      </c>
      <c r="E548" s="117">
        <f t="shared" si="11"/>
        <v>0.846689895470383</v>
      </c>
      <c r="F548" s="103">
        <v>8610</v>
      </c>
    </row>
    <row r="549" s="96" customFormat="1" spans="1:6">
      <c r="A549" s="135" t="s">
        <v>206</v>
      </c>
      <c r="B549" s="134"/>
      <c r="C549" s="103">
        <v>3818</v>
      </c>
      <c r="D549" s="123"/>
      <c r="E549" s="117">
        <f t="shared" si="11"/>
        <v>0.901534828807556</v>
      </c>
      <c r="F549" s="103">
        <v>4235</v>
      </c>
    </row>
    <row r="550" s="96" customFormat="1" spans="1:6">
      <c r="A550" s="135" t="s">
        <v>207</v>
      </c>
      <c r="B550" s="134"/>
      <c r="C550" s="103">
        <v>23</v>
      </c>
      <c r="D550" s="123"/>
      <c r="E550" s="117">
        <f t="shared" si="11"/>
        <v>0.294871794871795</v>
      </c>
      <c r="F550" s="103">
        <v>78</v>
      </c>
    </row>
    <row r="551" s="96" customFormat="1" spans="1:6">
      <c r="A551" s="135" t="s">
        <v>208</v>
      </c>
      <c r="B551" s="134"/>
      <c r="C551" s="103">
        <v>390</v>
      </c>
      <c r="D551" s="123"/>
      <c r="E551" s="117">
        <f t="shared" si="11"/>
        <v>1.05978260869565</v>
      </c>
      <c r="F551" s="103">
        <v>368</v>
      </c>
    </row>
    <row r="552" s="96" customFormat="1" spans="1:6">
      <c r="A552" s="135" t="s">
        <v>638</v>
      </c>
      <c r="B552" s="134"/>
      <c r="C552" s="103">
        <v>33</v>
      </c>
      <c r="D552" s="123"/>
      <c r="E552" s="117">
        <f t="shared" si="11"/>
        <v>8.25</v>
      </c>
      <c r="F552" s="103">
        <v>4</v>
      </c>
    </row>
    <row r="553" s="96" customFormat="1" spans="1:6">
      <c r="A553" s="135" t="s">
        <v>639</v>
      </c>
      <c r="B553" s="134"/>
      <c r="C553" s="103">
        <v>0</v>
      </c>
      <c r="D553" s="123"/>
      <c r="E553" s="117">
        <f t="shared" si="11"/>
        <v>0</v>
      </c>
      <c r="F553" s="103">
        <v>59</v>
      </c>
    </row>
    <row r="554" s="96" customFormat="1" spans="1:6">
      <c r="A554" s="135" t="s">
        <v>640</v>
      </c>
      <c r="B554" s="134"/>
      <c r="C554" s="103">
        <v>0</v>
      </c>
      <c r="D554" s="123"/>
      <c r="E554" s="117"/>
      <c r="F554" s="103">
        <v>0</v>
      </c>
    </row>
    <row r="555" s="96" customFormat="1" spans="1:6">
      <c r="A555" s="135" t="s">
        <v>641</v>
      </c>
      <c r="B555" s="134"/>
      <c r="C555" s="103">
        <v>0</v>
      </c>
      <c r="D555" s="123"/>
      <c r="E555" s="117"/>
      <c r="F555" s="103">
        <v>0</v>
      </c>
    </row>
    <row r="556" s="96" customFormat="1" spans="1:6">
      <c r="A556" s="135" t="s">
        <v>642</v>
      </c>
      <c r="B556" s="134"/>
      <c r="C556" s="103">
        <v>3026</v>
      </c>
      <c r="D556" s="123"/>
      <c r="E556" s="117">
        <f t="shared" si="11"/>
        <v>0.782721158820486</v>
      </c>
      <c r="F556" s="103">
        <v>3866</v>
      </c>
    </row>
    <row r="557" s="96" customFormat="1" spans="1:6">
      <c r="A557" s="135" t="s">
        <v>643</v>
      </c>
      <c r="B557" s="103">
        <v>644</v>
      </c>
      <c r="C557" s="103">
        <v>515</v>
      </c>
      <c r="D557" s="117">
        <f>C557/B557</f>
        <v>0.799689440993789</v>
      </c>
      <c r="E557" s="117">
        <f t="shared" si="11"/>
        <v>0.841503267973856</v>
      </c>
      <c r="F557" s="103">
        <v>612</v>
      </c>
    </row>
    <row r="558" s="96" customFormat="1" spans="1:6">
      <c r="A558" s="135" t="s">
        <v>644</v>
      </c>
      <c r="B558" s="134"/>
      <c r="C558" s="103">
        <v>0</v>
      </c>
      <c r="D558" s="123"/>
      <c r="E558" s="117">
        <f t="shared" si="11"/>
        <v>0</v>
      </c>
      <c r="F558" s="103">
        <v>160</v>
      </c>
    </row>
    <row r="559" s="96" customFormat="1" spans="1:6">
      <c r="A559" s="135" t="s">
        <v>645</v>
      </c>
      <c r="B559" s="134"/>
      <c r="C559" s="103">
        <v>0</v>
      </c>
      <c r="D559" s="123"/>
      <c r="E559" s="117"/>
      <c r="F559" s="103">
        <v>0</v>
      </c>
    </row>
    <row r="560" s="96" customFormat="1" spans="1:6">
      <c r="A560" s="135" t="s">
        <v>646</v>
      </c>
      <c r="B560" s="134"/>
      <c r="C560" s="103">
        <v>515</v>
      </c>
      <c r="D560" s="123"/>
      <c r="E560" s="117">
        <f t="shared" si="11"/>
        <v>1.13938053097345</v>
      </c>
      <c r="F560" s="103">
        <v>452</v>
      </c>
    </row>
    <row r="561" s="96" customFormat="1" spans="1:6">
      <c r="A561" s="135" t="s">
        <v>647</v>
      </c>
      <c r="B561" s="103">
        <v>16568</v>
      </c>
      <c r="C561" s="103">
        <v>97914</v>
      </c>
      <c r="D561" s="117">
        <f>C561/B561</f>
        <v>5.90982617093192</v>
      </c>
      <c r="E561" s="117">
        <f t="shared" si="11"/>
        <v>7.10345327916425</v>
      </c>
      <c r="F561" s="103">
        <v>13784</v>
      </c>
    </row>
    <row r="562" s="96" customFormat="1" spans="1:6">
      <c r="A562" s="135" t="s">
        <v>648</v>
      </c>
      <c r="B562" s="134"/>
      <c r="C562" s="103">
        <v>9443</v>
      </c>
      <c r="D562" s="123"/>
      <c r="E562" s="117">
        <f t="shared" si="11"/>
        <v>1888.6</v>
      </c>
      <c r="F562" s="103">
        <v>5</v>
      </c>
    </row>
    <row r="563" s="96" customFormat="1" spans="1:6">
      <c r="A563" s="135" t="s">
        <v>649</v>
      </c>
      <c r="B563" s="134"/>
      <c r="C563" s="103">
        <v>86234</v>
      </c>
      <c r="D563" s="123"/>
      <c r="E563" s="117">
        <f t="shared" si="11"/>
        <v>7.1903610439423</v>
      </c>
      <c r="F563" s="103">
        <v>11993</v>
      </c>
    </row>
    <row r="564" s="96" customFormat="1" spans="1:6">
      <c r="A564" s="135" t="s">
        <v>650</v>
      </c>
      <c r="B564" s="134"/>
      <c r="C564" s="103">
        <v>0</v>
      </c>
      <c r="D564" s="123"/>
      <c r="E564" s="117"/>
      <c r="F564" s="103">
        <v>0</v>
      </c>
    </row>
    <row r="565" s="96" customFormat="1" spans="1:6">
      <c r="A565" s="135" t="s">
        <v>651</v>
      </c>
      <c r="B565" s="134"/>
      <c r="C565" s="103">
        <v>900</v>
      </c>
      <c r="D565" s="123"/>
      <c r="E565" s="117">
        <f t="shared" si="11"/>
        <v>2.57879656160458</v>
      </c>
      <c r="F565" s="103">
        <v>349</v>
      </c>
    </row>
    <row r="566" s="96" customFormat="1" spans="1:6">
      <c r="A566" s="135" t="s">
        <v>652</v>
      </c>
      <c r="B566" s="134"/>
      <c r="C566" s="103">
        <v>0</v>
      </c>
      <c r="D566" s="123"/>
      <c r="E566" s="117"/>
      <c r="F566" s="103">
        <v>0</v>
      </c>
    </row>
    <row r="567" s="96" customFormat="1" spans="1:6">
      <c r="A567" s="135" t="s">
        <v>653</v>
      </c>
      <c r="B567" s="134"/>
      <c r="C567" s="103">
        <v>0</v>
      </c>
      <c r="D567" s="123"/>
      <c r="E567" s="117"/>
      <c r="F567" s="103">
        <v>0</v>
      </c>
    </row>
    <row r="568" s="96" customFormat="1" spans="1:6">
      <c r="A568" s="135" t="s">
        <v>654</v>
      </c>
      <c r="B568" s="134"/>
      <c r="C568" s="103">
        <v>1337</v>
      </c>
      <c r="D568" s="123"/>
      <c r="E568" s="117">
        <f t="shared" si="11"/>
        <v>0.930410577592206</v>
      </c>
      <c r="F568" s="103">
        <v>1437</v>
      </c>
    </row>
    <row r="569" s="96" customFormat="1" spans="1:6">
      <c r="A569" s="135" t="s">
        <v>655</v>
      </c>
      <c r="B569" s="103">
        <v>22124</v>
      </c>
      <c r="C569" s="103">
        <v>23753</v>
      </c>
      <c r="D569" s="117">
        <f>C569/B569</f>
        <v>1.07363044657386</v>
      </c>
      <c r="E569" s="117">
        <f t="shared" si="11"/>
        <v>1.07630613077167</v>
      </c>
      <c r="F569" s="103">
        <v>22069</v>
      </c>
    </row>
    <row r="570" s="96" customFormat="1" spans="1:6">
      <c r="A570" s="135" t="s">
        <v>656</v>
      </c>
      <c r="B570" s="134"/>
      <c r="C570" s="103">
        <v>7937</v>
      </c>
      <c r="D570" s="123"/>
      <c r="E570" s="117">
        <f t="shared" si="11"/>
        <v>1.38540757549311</v>
      </c>
      <c r="F570" s="103">
        <v>5729</v>
      </c>
    </row>
    <row r="571" s="96" customFormat="1" spans="1:6">
      <c r="A571" s="135" t="s">
        <v>657</v>
      </c>
      <c r="B571" s="134"/>
      <c r="C571" s="103">
        <v>3166</v>
      </c>
      <c r="D571" s="123"/>
      <c r="E571" s="117">
        <f t="shared" si="11"/>
        <v>0.766957364341085</v>
      </c>
      <c r="F571" s="103">
        <v>4128</v>
      </c>
    </row>
    <row r="572" s="96" customFormat="1" spans="1:6">
      <c r="A572" s="135" t="s">
        <v>658</v>
      </c>
      <c r="B572" s="134"/>
      <c r="C572" s="103">
        <v>1323</v>
      </c>
      <c r="D572" s="123"/>
      <c r="E572" s="117">
        <f t="shared" si="11"/>
        <v>8.21739130434783</v>
      </c>
      <c r="F572" s="103">
        <v>161</v>
      </c>
    </row>
    <row r="573" s="96" customFormat="1" spans="1:6">
      <c r="A573" s="135" t="s">
        <v>659</v>
      </c>
      <c r="B573" s="134"/>
      <c r="C573" s="103">
        <v>228</v>
      </c>
      <c r="D573" s="123"/>
      <c r="E573" s="117">
        <f t="shared" si="11"/>
        <v>3.2112676056338</v>
      </c>
      <c r="F573" s="103">
        <v>71</v>
      </c>
    </row>
    <row r="574" s="96" customFormat="1" spans="1:6">
      <c r="A574" s="135" t="s">
        <v>660</v>
      </c>
      <c r="B574" s="134"/>
      <c r="C574" s="103">
        <v>11099</v>
      </c>
      <c r="D574" s="123"/>
      <c r="E574" s="117">
        <f t="shared" si="11"/>
        <v>0.926460767946578</v>
      </c>
      <c r="F574" s="103">
        <v>11980</v>
      </c>
    </row>
    <row r="575" s="96" customFormat="1" spans="1:6">
      <c r="A575" s="135" t="s">
        <v>661</v>
      </c>
      <c r="B575" s="103">
        <v>6746</v>
      </c>
      <c r="C575" s="103">
        <v>8823</v>
      </c>
      <c r="D575" s="117">
        <f>C575/B575</f>
        <v>1.30788615475838</v>
      </c>
      <c r="E575" s="117">
        <f t="shared" si="11"/>
        <v>0.944141252006421</v>
      </c>
      <c r="F575" s="103">
        <v>9345</v>
      </c>
    </row>
    <row r="576" s="96" customFormat="1" spans="1:6">
      <c r="A576" s="135" t="s">
        <v>662</v>
      </c>
      <c r="B576" s="134"/>
      <c r="C576" s="103">
        <v>5376</v>
      </c>
      <c r="D576" s="123"/>
      <c r="E576" s="117">
        <f t="shared" si="11"/>
        <v>1.25872161086397</v>
      </c>
      <c r="F576" s="103">
        <v>4271</v>
      </c>
    </row>
    <row r="577" s="96" customFormat="1" spans="1:6">
      <c r="A577" s="135" t="s">
        <v>663</v>
      </c>
      <c r="B577" s="134"/>
      <c r="C577" s="103">
        <v>175</v>
      </c>
      <c r="D577" s="123"/>
      <c r="E577" s="117">
        <f t="shared" si="11"/>
        <v>0.911458333333333</v>
      </c>
      <c r="F577" s="103">
        <v>192</v>
      </c>
    </row>
    <row r="578" s="96" customFormat="1" spans="1:6">
      <c r="A578" s="135" t="s">
        <v>664</v>
      </c>
      <c r="B578" s="134"/>
      <c r="C578" s="103">
        <v>74</v>
      </c>
      <c r="D578" s="123"/>
      <c r="E578" s="117">
        <f t="shared" si="11"/>
        <v>0.880952380952381</v>
      </c>
      <c r="F578" s="103">
        <v>84</v>
      </c>
    </row>
    <row r="579" s="96" customFormat="1" spans="1:6">
      <c r="A579" s="135" t="s">
        <v>665</v>
      </c>
      <c r="B579" s="134"/>
      <c r="C579" s="103">
        <v>0</v>
      </c>
      <c r="D579" s="123"/>
      <c r="E579" s="117"/>
      <c r="F579" s="103">
        <v>0</v>
      </c>
    </row>
    <row r="580" s="96" customFormat="1" spans="1:6">
      <c r="A580" s="135" t="s">
        <v>666</v>
      </c>
      <c r="B580" s="134"/>
      <c r="C580" s="103">
        <v>148</v>
      </c>
      <c r="D580" s="123"/>
      <c r="E580" s="117"/>
      <c r="F580" s="103">
        <v>0</v>
      </c>
    </row>
    <row r="581" s="96" customFormat="1" spans="1:6">
      <c r="A581" s="135" t="s">
        <v>667</v>
      </c>
      <c r="B581" s="134"/>
      <c r="C581" s="103">
        <v>3050</v>
      </c>
      <c r="D581" s="123"/>
      <c r="E581" s="117">
        <f t="shared" ref="E581:E644" si="13">C581/F581</f>
        <v>0.635681533972488</v>
      </c>
      <c r="F581" s="103">
        <v>4798</v>
      </c>
    </row>
    <row r="582" s="96" customFormat="1" spans="1:6">
      <c r="A582" s="135" t="s">
        <v>668</v>
      </c>
      <c r="B582" s="103">
        <v>9463</v>
      </c>
      <c r="C582" s="103">
        <v>7541</v>
      </c>
      <c r="D582" s="117">
        <f>C582/B582</f>
        <v>0.796893162844764</v>
      </c>
      <c r="E582" s="117">
        <f t="shared" si="13"/>
        <v>1.01740420939018</v>
      </c>
      <c r="F582" s="103">
        <v>7412</v>
      </c>
    </row>
    <row r="583" s="96" customFormat="1" spans="1:6">
      <c r="A583" s="135" t="s">
        <v>669</v>
      </c>
      <c r="B583" s="134"/>
      <c r="C583" s="103">
        <v>4457</v>
      </c>
      <c r="D583" s="123"/>
      <c r="E583" s="117">
        <f t="shared" si="13"/>
        <v>1.02790590405904</v>
      </c>
      <c r="F583" s="103">
        <v>4336</v>
      </c>
    </row>
    <row r="584" s="96" customFormat="1" spans="1:6">
      <c r="A584" s="135" t="s">
        <v>670</v>
      </c>
      <c r="B584" s="134"/>
      <c r="C584" s="103">
        <v>0</v>
      </c>
      <c r="D584" s="123"/>
      <c r="E584" s="117"/>
      <c r="F584" s="103">
        <v>0</v>
      </c>
    </row>
    <row r="585" s="96" customFormat="1" spans="1:6">
      <c r="A585" s="135" t="s">
        <v>671</v>
      </c>
      <c r="B585" s="134"/>
      <c r="C585" s="103">
        <v>0</v>
      </c>
      <c r="D585" s="123"/>
      <c r="E585" s="117"/>
      <c r="F585" s="103">
        <v>0</v>
      </c>
    </row>
    <row r="586" s="96" customFormat="1" spans="1:6">
      <c r="A586" s="135" t="s">
        <v>672</v>
      </c>
      <c r="B586" s="134"/>
      <c r="C586" s="103">
        <v>1276</v>
      </c>
      <c r="D586" s="123"/>
      <c r="E586" s="117">
        <f t="shared" si="13"/>
        <v>0.754137115839243</v>
      </c>
      <c r="F586" s="103">
        <v>1692</v>
      </c>
    </row>
    <row r="587" s="96" customFormat="1" spans="1:6">
      <c r="A587" s="135" t="s">
        <v>673</v>
      </c>
      <c r="B587" s="134"/>
      <c r="C587" s="103">
        <v>1808</v>
      </c>
      <c r="D587" s="123"/>
      <c r="E587" s="117">
        <f t="shared" si="13"/>
        <v>1.30635838150289</v>
      </c>
      <c r="F587" s="103">
        <v>1384</v>
      </c>
    </row>
    <row r="588" s="96" customFormat="1" spans="1:6">
      <c r="A588" s="135" t="s">
        <v>674</v>
      </c>
      <c r="B588" s="103">
        <v>2818</v>
      </c>
      <c r="C588" s="103">
        <v>790</v>
      </c>
      <c r="D588" s="117">
        <f>C588/B588</f>
        <v>0.280340667139815</v>
      </c>
      <c r="E588" s="117">
        <f t="shared" si="13"/>
        <v>0.376011423131842</v>
      </c>
      <c r="F588" s="103">
        <v>2101</v>
      </c>
    </row>
    <row r="589" s="96" customFormat="1" spans="1:6">
      <c r="A589" s="135" t="s">
        <v>675</v>
      </c>
      <c r="B589" s="134"/>
      <c r="C589" s="103">
        <v>0</v>
      </c>
      <c r="D589" s="123"/>
      <c r="E589" s="117"/>
      <c r="F589" s="103">
        <v>0</v>
      </c>
    </row>
    <row r="590" s="96" customFormat="1" spans="1:6">
      <c r="A590" s="135" t="s">
        <v>676</v>
      </c>
      <c r="B590" s="134"/>
      <c r="C590" s="103">
        <v>790</v>
      </c>
      <c r="D590" s="123"/>
      <c r="E590" s="117">
        <f t="shared" si="13"/>
        <v>0.376011423131842</v>
      </c>
      <c r="F590" s="103">
        <v>2101</v>
      </c>
    </row>
    <row r="591" s="96" customFormat="1" spans="1:6">
      <c r="A591" s="135" t="s">
        <v>677</v>
      </c>
      <c r="B591" s="103">
        <v>0</v>
      </c>
      <c r="C591" s="103">
        <v>0</v>
      </c>
      <c r="D591" s="117"/>
      <c r="E591" s="117"/>
      <c r="F591" s="103">
        <v>0</v>
      </c>
    </row>
    <row r="592" s="96" customFormat="1" spans="1:6">
      <c r="A592" s="135" t="s">
        <v>678</v>
      </c>
      <c r="B592" s="134"/>
      <c r="C592" s="103">
        <v>0</v>
      </c>
      <c r="D592" s="123"/>
      <c r="E592" s="117"/>
      <c r="F592" s="103">
        <v>0</v>
      </c>
    </row>
    <row r="593" s="96" customFormat="1" spans="1:6">
      <c r="A593" s="135" t="s">
        <v>679</v>
      </c>
      <c r="B593" s="134"/>
      <c r="C593" s="103">
        <v>0</v>
      </c>
      <c r="D593" s="123"/>
      <c r="E593" s="117"/>
      <c r="F593" s="103">
        <v>0</v>
      </c>
    </row>
    <row r="594" s="96" customFormat="1" spans="1:6">
      <c r="A594" s="135" t="s">
        <v>680</v>
      </c>
      <c r="B594" s="103">
        <v>0</v>
      </c>
      <c r="C594" s="103">
        <v>0</v>
      </c>
      <c r="D594" s="117"/>
      <c r="E594" s="117">
        <f t="shared" si="13"/>
        <v>0</v>
      </c>
      <c r="F594" s="103">
        <v>150</v>
      </c>
    </row>
    <row r="595" s="96" customFormat="1" spans="1:6">
      <c r="A595" s="135" t="s">
        <v>681</v>
      </c>
      <c r="B595" s="134"/>
      <c r="C595" s="103">
        <v>0</v>
      </c>
      <c r="D595" s="123"/>
      <c r="E595" s="117">
        <f t="shared" si="13"/>
        <v>0</v>
      </c>
      <c r="F595" s="103">
        <v>150</v>
      </c>
    </row>
    <row r="596" s="96" customFormat="1" spans="1:6">
      <c r="A596" s="135" t="s">
        <v>682</v>
      </c>
      <c r="B596" s="103">
        <v>1292</v>
      </c>
      <c r="C596" s="103">
        <v>1250</v>
      </c>
      <c r="D596" s="117">
        <f>C596/B596</f>
        <v>0.967492260061919</v>
      </c>
      <c r="E596" s="117">
        <f t="shared" si="13"/>
        <v>0.855578370978782</v>
      </c>
      <c r="F596" s="103">
        <v>1461</v>
      </c>
    </row>
    <row r="597" s="96" customFormat="1" spans="1:6">
      <c r="A597" s="135" t="s">
        <v>683</v>
      </c>
      <c r="B597" s="134"/>
      <c r="C597" s="103">
        <v>1250</v>
      </c>
      <c r="D597" s="123"/>
      <c r="E597" s="117">
        <f t="shared" si="13"/>
        <v>0.855578370978782</v>
      </c>
      <c r="F597" s="103">
        <v>1461</v>
      </c>
    </row>
    <row r="598" s="96" customFormat="1" spans="1:6">
      <c r="A598" s="135" t="s">
        <v>684</v>
      </c>
      <c r="B598" s="103">
        <v>5622</v>
      </c>
      <c r="C598" s="103">
        <v>2094</v>
      </c>
      <c r="D598" s="117">
        <f>C598/B598</f>
        <v>0.372465314834578</v>
      </c>
      <c r="E598" s="117">
        <f t="shared" si="13"/>
        <v>0.264327190103509</v>
      </c>
      <c r="F598" s="103">
        <v>7922</v>
      </c>
    </row>
    <row r="599" s="96" customFormat="1" spans="1:6">
      <c r="A599" s="135" t="s">
        <v>685</v>
      </c>
      <c r="B599" s="134"/>
      <c r="C599" s="103">
        <v>1486</v>
      </c>
      <c r="D599" s="123"/>
      <c r="E599" s="117">
        <f t="shared" si="13"/>
        <v>0.643847487001733</v>
      </c>
      <c r="F599" s="103">
        <v>2308</v>
      </c>
    </row>
    <row r="600" s="96" customFormat="1" spans="1:6">
      <c r="A600" s="135" t="s">
        <v>686</v>
      </c>
      <c r="B600" s="134"/>
      <c r="C600" s="103">
        <v>348</v>
      </c>
      <c r="D600" s="123"/>
      <c r="E600" s="117">
        <f t="shared" si="13"/>
        <v>2.65648854961832</v>
      </c>
      <c r="F600" s="103">
        <v>131</v>
      </c>
    </row>
    <row r="601" s="96" customFormat="1" spans="1:6">
      <c r="A601" s="135" t="s">
        <v>687</v>
      </c>
      <c r="B601" s="134"/>
      <c r="C601" s="103">
        <v>260</v>
      </c>
      <c r="D601" s="123"/>
      <c r="E601" s="117">
        <f t="shared" si="13"/>
        <v>0.06318347509113</v>
      </c>
      <c r="F601" s="103">
        <v>4115</v>
      </c>
    </row>
    <row r="602" s="96" customFormat="1" spans="1:6">
      <c r="A602" s="135" t="s">
        <v>688</v>
      </c>
      <c r="B602" s="134"/>
      <c r="C602" s="103">
        <v>0</v>
      </c>
      <c r="D602" s="123"/>
      <c r="E602" s="117">
        <f t="shared" si="13"/>
        <v>0</v>
      </c>
      <c r="F602" s="103">
        <v>120</v>
      </c>
    </row>
    <row r="603" s="96" customFormat="1" spans="1:6">
      <c r="A603" s="135" t="s">
        <v>689</v>
      </c>
      <c r="B603" s="134"/>
      <c r="C603" s="103">
        <v>0</v>
      </c>
      <c r="D603" s="123"/>
      <c r="E603" s="117">
        <f t="shared" si="13"/>
        <v>0</v>
      </c>
      <c r="F603" s="103">
        <v>1248</v>
      </c>
    </row>
    <row r="604" s="96" customFormat="1" spans="1:6">
      <c r="A604" s="135" t="s">
        <v>690</v>
      </c>
      <c r="B604" s="103">
        <v>1243</v>
      </c>
      <c r="C604" s="103">
        <v>594</v>
      </c>
      <c r="D604" s="117">
        <f t="shared" ref="D604:D608" si="14">C604/B604</f>
        <v>0.47787610619469</v>
      </c>
      <c r="E604" s="117">
        <f t="shared" si="13"/>
        <v>0.649180327868852</v>
      </c>
      <c r="F604" s="103">
        <v>915</v>
      </c>
    </row>
    <row r="605" s="96" customFormat="1" spans="1:6">
      <c r="A605" s="135" t="s">
        <v>691</v>
      </c>
      <c r="B605" s="134"/>
      <c r="C605" s="103">
        <v>594</v>
      </c>
      <c r="D605" s="123"/>
      <c r="E605" s="117">
        <f t="shared" si="13"/>
        <v>0.649180327868852</v>
      </c>
      <c r="F605" s="103">
        <v>915</v>
      </c>
    </row>
    <row r="606" s="96" customFormat="1" spans="1:6">
      <c r="A606" s="135" t="s">
        <v>692</v>
      </c>
      <c r="B606" s="103">
        <v>180</v>
      </c>
      <c r="C606" s="103">
        <v>450</v>
      </c>
      <c r="D606" s="117">
        <f t="shared" si="14"/>
        <v>2.5</v>
      </c>
      <c r="E606" s="117">
        <f t="shared" si="13"/>
        <v>2.67857142857143</v>
      </c>
      <c r="F606" s="103">
        <v>168</v>
      </c>
    </row>
    <row r="607" s="96" customFormat="1" spans="1:6">
      <c r="A607" s="135" t="s">
        <v>693</v>
      </c>
      <c r="B607" s="134"/>
      <c r="C607" s="103">
        <v>450</v>
      </c>
      <c r="D607" s="123"/>
      <c r="E607" s="117">
        <f t="shared" si="13"/>
        <v>2.67857142857143</v>
      </c>
      <c r="F607" s="103">
        <v>168</v>
      </c>
    </row>
    <row r="608" s="96" customFormat="1" spans="1:6">
      <c r="A608" s="135" t="s">
        <v>694</v>
      </c>
      <c r="B608" s="103">
        <v>2144</v>
      </c>
      <c r="C608" s="103">
        <v>1731</v>
      </c>
      <c r="D608" s="117">
        <f t="shared" si="14"/>
        <v>0.807369402985075</v>
      </c>
      <c r="E608" s="117">
        <f t="shared" si="13"/>
        <v>0.464324034334764</v>
      </c>
      <c r="F608" s="103">
        <v>3728</v>
      </c>
    </row>
    <row r="609" s="96" customFormat="1" spans="1:6">
      <c r="A609" s="135" t="s">
        <v>206</v>
      </c>
      <c r="B609" s="134"/>
      <c r="C609" s="103">
        <v>0</v>
      </c>
      <c r="D609" s="123"/>
      <c r="E609" s="117"/>
      <c r="F609" s="103">
        <v>0</v>
      </c>
    </row>
    <row r="610" s="96" customFormat="1" spans="1:6">
      <c r="A610" s="135" t="s">
        <v>207</v>
      </c>
      <c r="B610" s="134"/>
      <c r="C610" s="103">
        <v>0</v>
      </c>
      <c r="D610" s="123"/>
      <c r="E610" s="117"/>
      <c r="F610" s="103">
        <v>0</v>
      </c>
    </row>
    <row r="611" s="96" customFormat="1" spans="1:6">
      <c r="A611" s="135" t="s">
        <v>208</v>
      </c>
      <c r="B611" s="134"/>
      <c r="C611" s="103">
        <v>0</v>
      </c>
      <c r="D611" s="123"/>
      <c r="E611" s="117"/>
      <c r="F611" s="103">
        <v>0</v>
      </c>
    </row>
    <row r="612" s="96" customFormat="1" spans="1:6">
      <c r="A612" s="135" t="s">
        <v>695</v>
      </c>
      <c r="B612" s="134"/>
      <c r="C612" s="103">
        <v>0</v>
      </c>
      <c r="D612" s="123"/>
      <c r="E612" s="117"/>
      <c r="F612" s="103">
        <v>0</v>
      </c>
    </row>
    <row r="613" s="96" customFormat="1" spans="1:6">
      <c r="A613" s="135" t="s">
        <v>696</v>
      </c>
      <c r="B613" s="134"/>
      <c r="C613" s="103">
        <v>0</v>
      </c>
      <c r="D613" s="123"/>
      <c r="E613" s="117"/>
      <c r="F613" s="103">
        <v>0</v>
      </c>
    </row>
    <row r="614" s="96" customFormat="1" spans="1:6">
      <c r="A614" s="135" t="s">
        <v>697</v>
      </c>
      <c r="B614" s="134"/>
      <c r="C614" s="103">
        <v>0</v>
      </c>
      <c r="D614" s="123"/>
      <c r="E614" s="117"/>
      <c r="F614" s="103">
        <v>0</v>
      </c>
    </row>
    <row r="615" s="96" customFormat="1" spans="1:6">
      <c r="A615" s="135" t="s">
        <v>698</v>
      </c>
      <c r="B615" s="134"/>
      <c r="C615" s="103">
        <v>0</v>
      </c>
      <c r="D615" s="123"/>
      <c r="E615" s="117"/>
      <c r="F615" s="103">
        <v>0</v>
      </c>
    </row>
    <row r="616" s="96" customFormat="1" spans="1:6">
      <c r="A616" s="135" t="s">
        <v>699</v>
      </c>
      <c r="B616" s="134"/>
      <c r="C616" s="103">
        <v>0</v>
      </c>
      <c r="D616" s="123"/>
      <c r="E616" s="117"/>
      <c r="F616" s="103">
        <v>0</v>
      </c>
    </row>
    <row r="617" s="96" customFormat="1" spans="1:6">
      <c r="A617" s="135" t="s">
        <v>700</v>
      </c>
      <c r="B617" s="134"/>
      <c r="C617" s="103">
        <v>0</v>
      </c>
      <c r="D617" s="123"/>
      <c r="E617" s="117"/>
      <c r="F617" s="103">
        <v>0</v>
      </c>
    </row>
    <row r="618" s="96" customFormat="1" spans="1:6">
      <c r="A618" s="135" t="s">
        <v>701</v>
      </c>
      <c r="B618" s="134"/>
      <c r="C618" s="103">
        <v>0</v>
      </c>
      <c r="D618" s="123"/>
      <c r="E618" s="117"/>
      <c r="F618" s="103">
        <v>0</v>
      </c>
    </row>
    <row r="619" s="96" customFormat="1" spans="1:6">
      <c r="A619" s="135" t="s">
        <v>249</v>
      </c>
      <c r="B619" s="134"/>
      <c r="C619" s="103">
        <v>0</v>
      </c>
      <c r="D619" s="123"/>
      <c r="E619" s="117"/>
      <c r="F619" s="103">
        <v>0</v>
      </c>
    </row>
    <row r="620" s="96" customFormat="1" spans="1:6">
      <c r="A620" s="135" t="s">
        <v>702</v>
      </c>
      <c r="B620" s="134"/>
      <c r="C620" s="103">
        <v>0</v>
      </c>
      <c r="D620" s="123"/>
      <c r="E620" s="117"/>
      <c r="F620" s="103">
        <v>0</v>
      </c>
    </row>
    <row r="621" s="96" customFormat="1" spans="1:6">
      <c r="A621" s="135" t="s">
        <v>215</v>
      </c>
      <c r="B621" s="134"/>
      <c r="C621" s="103">
        <v>0</v>
      </c>
      <c r="D621" s="123"/>
      <c r="E621" s="117"/>
      <c r="F621" s="103">
        <v>0</v>
      </c>
    </row>
    <row r="622" s="96" customFormat="1" spans="1:6">
      <c r="A622" s="135" t="s">
        <v>703</v>
      </c>
      <c r="B622" s="134"/>
      <c r="C622" s="103">
        <v>1731</v>
      </c>
      <c r="D622" s="123"/>
      <c r="E622" s="117">
        <f t="shared" si="13"/>
        <v>0.464324034334764</v>
      </c>
      <c r="F622" s="103">
        <v>3728</v>
      </c>
    </row>
    <row r="623" s="96" customFormat="1" spans="1:6">
      <c r="A623" s="135" t="s">
        <v>704</v>
      </c>
      <c r="B623" s="103">
        <v>27822</v>
      </c>
      <c r="C623" s="103">
        <v>37629</v>
      </c>
      <c r="D623" s="117">
        <f t="shared" ref="D623:D626" si="15">C623/B623</f>
        <v>1.35249083459133</v>
      </c>
      <c r="E623" s="117">
        <f t="shared" si="13"/>
        <v>1.102519777322</v>
      </c>
      <c r="F623" s="103">
        <v>34130</v>
      </c>
    </row>
    <row r="624" s="96" customFormat="1" spans="1:6">
      <c r="A624" s="135" t="s">
        <v>705</v>
      </c>
      <c r="B624" s="134"/>
      <c r="C624" s="103">
        <v>37629</v>
      </c>
      <c r="D624" s="123"/>
      <c r="E624" s="117">
        <f t="shared" si="13"/>
        <v>1.102519777322</v>
      </c>
      <c r="F624" s="103">
        <v>34130</v>
      </c>
    </row>
    <row r="625" s="96" customFormat="1" spans="1:6">
      <c r="A625" s="135" t="s">
        <v>706</v>
      </c>
      <c r="B625" s="103">
        <v>208823</v>
      </c>
      <c r="C625" s="103">
        <v>327913</v>
      </c>
      <c r="D625" s="117">
        <f t="shared" si="15"/>
        <v>1.57029158665473</v>
      </c>
      <c r="E625" s="117">
        <f t="shared" si="13"/>
        <v>0.979713357812747</v>
      </c>
      <c r="F625" s="103">
        <v>334703</v>
      </c>
    </row>
    <row r="626" s="96" customFormat="1" spans="1:6">
      <c r="A626" s="135" t="s">
        <v>707</v>
      </c>
      <c r="B626" s="103">
        <v>20682</v>
      </c>
      <c r="C626" s="103">
        <v>29806</v>
      </c>
      <c r="D626" s="117">
        <f t="shared" si="15"/>
        <v>1.441156561261</v>
      </c>
      <c r="E626" s="117">
        <f t="shared" si="13"/>
        <v>1.04271471051251</v>
      </c>
      <c r="F626" s="103">
        <v>28585</v>
      </c>
    </row>
    <row r="627" s="96" customFormat="1" spans="1:6">
      <c r="A627" s="135" t="s">
        <v>206</v>
      </c>
      <c r="B627" s="134"/>
      <c r="C627" s="103">
        <v>5814</v>
      </c>
      <c r="D627" s="123"/>
      <c r="E627" s="117">
        <f t="shared" si="13"/>
        <v>0.820143884892086</v>
      </c>
      <c r="F627" s="103">
        <v>7089</v>
      </c>
    </row>
    <row r="628" s="96" customFormat="1" spans="1:6">
      <c r="A628" s="135" t="s">
        <v>207</v>
      </c>
      <c r="B628" s="134"/>
      <c r="C628" s="103">
        <v>1049</v>
      </c>
      <c r="D628" s="123"/>
      <c r="E628" s="117">
        <f t="shared" si="13"/>
        <v>1.71967213114754</v>
      </c>
      <c r="F628" s="103">
        <v>610</v>
      </c>
    </row>
    <row r="629" s="96" customFormat="1" spans="1:6">
      <c r="A629" s="135" t="s">
        <v>208</v>
      </c>
      <c r="B629" s="134"/>
      <c r="C629" s="103">
        <v>2509</v>
      </c>
      <c r="D629" s="123"/>
      <c r="E629" s="117">
        <f t="shared" si="13"/>
        <v>1.06403731976251</v>
      </c>
      <c r="F629" s="103">
        <v>2358</v>
      </c>
    </row>
    <row r="630" s="96" customFormat="1" spans="1:6">
      <c r="A630" s="135" t="s">
        <v>708</v>
      </c>
      <c r="B630" s="134"/>
      <c r="C630" s="103">
        <v>4918</v>
      </c>
      <c r="D630" s="123"/>
      <c r="E630" s="117">
        <f t="shared" si="13"/>
        <v>1.01318500206016</v>
      </c>
      <c r="F630" s="103">
        <v>4854</v>
      </c>
    </row>
    <row r="631" s="96" customFormat="1" spans="1:6">
      <c r="A631" s="135" t="s">
        <v>709</v>
      </c>
      <c r="B631" s="134"/>
      <c r="C631" s="103">
        <v>16</v>
      </c>
      <c r="D631" s="123"/>
      <c r="E631" s="117">
        <f t="shared" si="13"/>
        <v>0.1</v>
      </c>
      <c r="F631" s="103">
        <v>160</v>
      </c>
    </row>
    <row r="632" s="96" customFormat="1" spans="1:6">
      <c r="A632" s="135" t="s">
        <v>710</v>
      </c>
      <c r="B632" s="134"/>
      <c r="C632" s="103">
        <v>324</v>
      </c>
      <c r="D632" s="123"/>
      <c r="E632" s="117">
        <f t="shared" si="13"/>
        <v>0.887671232876712</v>
      </c>
      <c r="F632" s="103">
        <v>365</v>
      </c>
    </row>
    <row r="633" s="96" customFormat="1" spans="1:6">
      <c r="A633" s="135" t="s">
        <v>711</v>
      </c>
      <c r="B633" s="134"/>
      <c r="C633" s="103">
        <v>14</v>
      </c>
      <c r="D633" s="123"/>
      <c r="E633" s="117">
        <f t="shared" si="13"/>
        <v>1.4</v>
      </c>
      <c r="F633" s="103">
        <v>10</v>
      </c>
    </row>
    <row r="634" s="96" customFormat="1" spans="1:6">
      <c r="A634" s="135" t="s">
        <v>712</v>
      </c>
      <c r="B634" s="134"/>
      <c r="C634" s="103">
        <v>0</v>
      </c>
      <c r="D634" s="123"/>
      <c r="E634" s="117">
        <f t="shared" si="13"/>
        <v>0</v>
      </c>
      <c r="F634" s="103">
        <v>9</v>
      </c>
    </row>
    <row r="635" s="96" customFormat="1" spans="1:6">
      <c r="A635" s="135" t="s">
        <v>713</v>
      </c>
      <c r="B635" s="134"/>
      <c r="C635" s="103">
        <v>405</v>
      </c>
      <c r="D635" s="123"/>
      <c r="E635" s="117">
        <f t="shared" si="13"/>
        <v>1.31067961165049</v>
      </c>
      <c r="F635" s="103">
        <v>309</v>
      </c>
    </row>
    <row r="636" s="96" customFormat="1" spans="1:6">
      <c r="A636" s="135" t="s">
        <v>714</v>
      </c>
      <c r="B636" s="134"/>
      <c r="C636" s="103">
        <v>0</v>
      </c>
      <c r="D636" s="123"/>
      <c r="E636" s="117"/>
      <c r="F636" s="103">
        <v>0</v>
      </c>
    </row>
    <row r="637" s="96" customFormat="1" spans="1:6">
      <c r="A637" s="135" t="s">
        <v>715</v>
      </c>
      <c r="B637" s="134"/>
      <c r="C637" s="103">
        <v>14757</v>
      </c>
      <c r="D637" s="123"/>
      <c r="E637" s="117">
        <f t="shared" si="13"/>
        <v>1.15100226191405</v>
      </c>
      <c r="F637" s="103">
        <v>12821</v>
      </c>
    </row>
    <row r="638" s="96" customFormat="1" spans="1:6">
      <c r="A638" s="135" t="s">
        <v>716</v>
      </c>
      <c r="B638" s="103">
        <v>13215</v>
      </c>
      <c r="C638" s="103">
        <v>4944</v>
      </c>
      <c r="D638" s="117">
        <f t="shared" ref="D638:D643" si="16">C638/B638</f>
        <v>0.374120317820658</v>
      </c>
      <c r="E638" s="117">
        <f t="shared" si="13"/>
        <v>0.330923694779116</v>
      </c>
      <c r="F638" s="103">
        <v>14940</v>
      </c>
    </row>
    <row r="639" s="96" customFormat="1" spans="1:6">
      <c r="A639" s="135" t="s">
        <v>717</v>
      </c>
      <c r="B639" s="134"/>
      <c r="C639" s="103">
        <v>4944</v>
      </c>
      <c r="D639" s="123"/>
      <c r="E639" s="117">
        <f t="shared" si="13"/>
        <v>0.330923694779116</v>
      </c>
      <c r="F639" s="103">
        <v>14940</v>
      </c>
    </row>
    <row r="640" s="96" customFormat="1" spans="1:6">
      <c r="A640" s="135" t="s">
        <v>718</v>
      </c>
      <c r="B640" s="103">
        <v>36041</v>
      </c>
      <c r="C640" s="103">
        <v>80701</v>
      </c>
      <c r="D640" s="117">
        <f t="shared" si="16"/>
        <v>2.23914430787159</v>
      </c>
      <c r="E640" s="117">
        <f t="shared" si="13"/>
        <v>0.988546719584497</v>
      </c>
      <c r="F640" s="103">
        <v>81636</v>
      </c>
    </row>
    <row r="641" s="96" customFormat="1" spans="1:6">
      <c r="A641" s="135" t="s">
        <v>719</v>
      </c>
      <c r="B641" s="134"/>
      <c r="C641" s="103">
        <v>25773</v>
      </c>
      <c r="D641" s="123"/>
      <c r="E641" s="117">
        <f t="shared" si="13"/>
        <v>0.548245054243778</v>
      </c>
      <c r="F641" s="103">
        <v>47010</v>
      </c>
    </row>
    <row r="642" s="96" customFormat="1" spans="1:6">
      <c r="A642" s="135" t="s">
        <v>720</v>
      </c>
      <c r="B642" s="134"/>
      <c r="C642" s="103">
        <v>54928</v>
      </c>
      <c r="D642" s="123"/>
      <c r="E642" s="117">
        <f t="shared" si="13"/>
        <v>1.58632241668111</v>
      </c>
      <c r="F642" s="103">
        <v>34626</v>
      </c>
    </row>
    <row r="643" s="96" customFormat="1" spans="1:6">
      <c r="A643" s="135" t="s">
        <v>721</v>
      </c>
      <c r="B643" s="103">
        <v>15706</v>
      </c>
      <c r="C643" s="103">
        <v>17807</v>
      </c>
      <c r="D643" s="117">
        <f t="shared" si="16"/>
        <v>1.13377053355406</v>
      </c>
      <c r="E643" s="117">
        <f t="shared" si="13"/>
        <v>1.17398470464135</v>
      </c>
      <c r="F643" s="103">
        <v>15168</v>
      </c>
    </row>
    <row r="644" s="96" customFormat="1" spans="1:6">
      <c r="A644" s="135" t="s">
        <v>722</v>
      </c>
      <c r="B644" s="134"/>
      <c r="C644" s="103">
        <v>17807</v>
      </c>
      <c r="D644" s="123"/>
      <c r="E644" s="117">
        <f t="shared" si="13"/>
        <v>1.17398470464135</v>
      </c>
      <c r="F644" s="103">
        <v>15168</v>
      </c>
    </row>
    <row r="645" s="96" customFormat="1" spans="1:6">
      <c r="A645" s="135" t="s">
        <v>723</v>
      </c>
      <c r="B645" s="103">
        <v>1149</v>
      </c>
      <c r="C645" s="103">
        <v>1127</v>
      </c>
      <c r="D645" s="117">
        <f t="shared" ref="D645:D650" si="17">C645/B645</f>
        <v>0.980852915578764</v>
      </c>
      <c r="E645" s="117">
        <f t="shared" ref="E645:E708" si="18">C645/F645</f>
        <v>1.03584558823529</v>
      </c>
      <c r="F645" s="103">
        <v>1088</v>
      </c>
    </row>
    <row r="646" s="96" customFormat="1" spans="1:6">
      <c r="A646" s="135" t="s">
        <v>724</v>
      </c>
      <c r="B646" s="134"/>
      <c r="C646" s="103">
        <v>1127</v>
      </c>
      <c r="D646" s="123"/>
      <c r="E646" s="117">
        <f t="shared" si="18"/>
        <v>1.03584558823529</v>
      </c>
      <c r="F646" s="103">
        <v>1088</v>
      </c>
    </row>
    <row r="647" s="96" customFormat="1" spans="1:6">
      <c r="A647" s="135" t="s">
        <v>725</v>
      </c>
      <c r="B647" s="103">
        <v>122030</v>
      </c>
      <c r="C647" s="103">
        <v>193528</v>
      </c>
      <c r="D647" s="117">
        <f t="shared" si="17"/>
        <v>1.58590510530197</v>
      </c>
      <c r="E647" s="117">
        <f t="shared" si="18"/>
        <v>1.00125203066958</v>
      </c>
      <c r="F647" s="103">
        <v>193286</v>
      </c>
    </row>
    <row r="648" s="96" customFormat="1" spans="1:6">
      <c r="A648" s="135" t="s">
        <v>726</v>
      </c>
      <c r="B648" s="134"/>
      <c r="C648" s="103">
        <v>193528</v>
      </c>
      <c r="D648" s="123"/>
      <c r="E648" s="117">
        <f t="shared" si="18"/>
        <v>1.00125203066958</v>
      </c>
      <c r="F648" s="103">
        <v>193286</v>
      </c>
    </row>
    <row r="649" s="96" customFormat="1" spans="1:6">
      <c r="A649" s="135" t="s">
        <v>727</v>
      </c>
      <c r="B649" s="103">
        <v>224652</v>
      </c>
      <c r="C649" s="103">
        <v>222648</v>
      </c>
      <c r="D649" s="117">
        <f t="shared" si="17"/>
        <v>0.991079536349554</v>
      </c>
      <c r="E649" s="117">
        <f t="shared" si="18"/>
        <v>2.11389400527885</v>
      </c>
      <c r="F649" s="103">
        <v>105326</v>
      </c>
    </row>
    <row r="650" s="96" customFormat="1" spans="1:6">
      <c r="A650" s="135" t="s">
        <v>728</v>
      </c>
      <c r="B650" s="103">
        <v>65335</v>
      </c>
      <c r="C650" s="103">
        <v>53301</v>
      </c>
      <c r="D650" s="117">
        <f t="shared" si="17"/>
        <v>0.815810821152522</v>
      </c>
      <c r="E650" s="117">
        <f t="shared" si="18"/>
        <v>1.23267807585569</v>
      </c>
      <c r="F650" s="103">
        <v>43240</v>
      </c>
    </row>
    <row r="651" s="96" customFormat="1" spans="1:6">
      <c r="A651" s="135" t="s">
        <v>206</v>
      </c>
      <c r="B651" s="134"/>
      <c r="C651" s="103">
        <v>3881</v>
      </c>
      <c r="D651" s="123"/>
      <c r="E651" s="117">
        <f t="shared" si="18"/>
        <v>1.20043303433344</v>
      </c>
      <c r="F651" s="103">
        <v>3233</v>
      </c>
    </row>
    <row r="652" s="96" customFormat="1" spans="1:6">
      <c r="A652" s="135" t="s">
        <v>207</v>
      </c>
      <c r="B652" s="134"/>
      <c r="C652" s="103">
        <v>8</v>
      </c>
      <c r="D652" s="123"/>
      <c r="E652" s="117">
        <f t="shared" si="18"/>
        <v>0.0909090909090909</v>
      </c>
      <c r="F652" s="103">
        <v>88</v>
      </c>
    </row>
    <row r="653" s="96" customFormat="1" spans="1:6">
      <c r="A653" s="135" t="s">
        <v>208</v>
      </c>
      <c r="B653" s="134"/>
      <c r="C653" s="103">
        <v>0</v>
      </c>
      <c r="D653" s="123"/>
      <c r="E653" s="117"/>
      <c r="F653" s="103">
        <v>0</v>
      </c>
    </row>
    <row r="654" s="96" customFormat="1" spans="1:6">
      <c r="A654" s="135" t="s">
        <v>215</v>
      </c>
      <c r="B654" s="134"/>
      <c r="C654" s="103">
        <v>27312</v>
      </c>
      <c r="D654" s="123"/>
      <c r="E654" s="117">
        <f t="shared" si="18"/>
        <v>1.16409513255477</v>
      </c>
      <c r="F654" s="103">
        <v>23462</v>
      </c>
    </row>
    <row r="655" s="96" customFormat="1" spans="1:6">
      <c r="A655" s="135" t="s">
        <v>729</v>
      </c>
      <c r="B655" s="134"/>
      <c r="C655" s="103">
        <v>0</v>
      </c>
      <c r="D655" s="123"/>
      <c r="E655" s="117"/>
      <c r="F655" s="103">
        <v>0</v>
      </c>
    </row>
    <row r="656" s="96" customFormat="1" spans="1:6">
      <c r="A656" s="135" t="s">
        <v>730</v>
      </c>
      <c r="B656" s="134"/>
      <c r="C656" s="103">
        <v>2935</v>
      </c>
      <c r="D656" s="123"/>
      <c r="E656" s="117">
        <f t="shared" si="18"/>
        <v>1.04188853390131</v>
      </c>
      <c r="F656" s="103">
        <v>2817</v>
      </c>
    </row>
    <row r="657" s="96" customFormat="1" spans="1:6">
      <c r="A657" s="135" t="s">
        <v>731</v>
      </c>
      <c r="B657" s="134"/>
      <c r="C657" s="103">
        <v>1583</v>
      </c>
      <c r="D657" s="123"/>
      <c r="E657" s="117">
        <f t="shared" si="18"/>
        <v>4.25537634408602</v>
      </c>
      <c r="F657" s="103">
        <v>372</v>
      </c>
    </row>
    <row r="658" s="96" customFormat="1" spans="1:6">
      <c r="A658" s="135" t="s">
        <v>732</v>
      </c>
      <c r="B658" s="134"/>
      <c r="C658" s="103">
        <v>98</v>
      </c>
      <c r="D658" s="123"/>
      <c r="E658" s="117">
        <f t="shared" si="18"/>
        <v>0.7</v>
      </c>
      <c r="F658" s="103">
        <v>140</v>
      </c>
    </row>
    <row r="659" s="96" customFormat="1" spans="1:6">
      <c r="A659" s="135" t="s">
        <v>733</v>
      </c>
      <c r="B659" s="134"/>
      <c r="C659" s="103">
        <v>56</v>
      </c>
      <c r="D659" s="123"/>
      <c r="E659" s="117">
        <f t="shared" si="18"/>
        <v>1.24444444444444</v>
      </c>
      <c r="F659" s="103">
        <v>45</v>
      </c>
    </row>
    <row r="660" s="96" customFormat="1" spans="1:6">
      <c r="A660" s="135" t="s">
        <v>734</v>
      </c>
      <c r="B660" s="134"/>
      <c r="C660" s="103">
        <v>93</v>
      </c>
      <c r="D660" s="123"/>
      <c r="E660" s="117">
        <f t="shared" si="18"/>
        <v>7.15384615384615</v>
      </c>
      <c r="F660" s="103">
        <v>13</v>
      </c>
    </row>
    <row r="661" s="96" customFormat="1" spans="1:6">
      <c r="A661" s="135" t="s">
        <v>735</v>
      </c>
      <c r="B661" s="134"/>
      <c r="C661" s="103">
        <v>82</v>
      </c>
      <c r="D661" s="123"/>
      <c r="E661" s="117">
        <f t="shared" si="18"/>
        <v>0.672131147540984</v>
      </c>
      <c r="F661" s="103">
        <v>122</v>
      </c>
    </row>
    <row r="662" s="96" customFormat="1" spans="1:6">
      <c r="A662" s="135" t="s">
        <v>736</v>
      </c>
      <c r="B662" s="134"/>
      <c r="C662" s="103">
        <v>0</v>
      </c>
      <c r="D662" s="123"/>
      <c r="E662" s="117"/>
      <c r="F662" s="103">
        <v>0</v>
      </c>
    </row>
    <row r="663" s="96" customFormat="1" spans="1:6">
      <c r="A663" s="135" t="s">
        <v>737</v>
      </c>
      <c r="B663" s="134"/>
      <c r="C663" s="103">
        <v>176</v>
      </c>
      <c r="D663" s="123"/>
      <c r="E663" s="117">
        <f t="shared" si="18"/>
        <v>1.17333333333333</v>
      </c>
      <c r="F663" s="103">
        <v>150</v>
      </c>
    </row>
    <row r="664" s="96" customFormat="1" spans="1:6">
      <c r="A664" s="135" t="s">
        <v>738</v>
      </c>
      <c r="B664" s="134"/>
      <c r="C664" s="103">
        <v>2809</v>
      </c>
      <c r="D664" s="123"/>
      <c r="E664" s="117">
        <f t="shared" si="18"/>
        <v>127.681818181818</v>
      </c>
      <c r="F664" s="103">
        <v>22</v>
      </c>
    </row>
    <row r="665" s="96" customFormat="1" spans="1:6">
      <c r="A665" s="135" t="s">
        <v>739</v>
      </c>
      <c r="B665" s="134"/>
      <c r="C665" s="103">
        <v>531</v>
      </c>
      <c r="D665" s="123"/>
      <c r="E665" s="117">
        <f t="shared" si="18"/>
        <v>0.965454545454545</v>
      </c>
      <c r="F665" s="103">
        <v>550</v>
      </c>
    </row>
    <row r="666" s="96" customFormat="1" spans="1:6">
      <c r="A666" s="135" t="s">
        <v>740</v>
      </c>
      <c r="B666" s="134"/>
      <c r="C666" s="103">
        <v>3100</v>
      </c>
      <c r="D666" s="123"/>
      <c r="E666" s="117">
        <f t="shared" si="18"/>
        <v>1.63761225567882</v>
      </c>
      <c r="F666" s="103">
        <v>1893</v>
      </c>
    </row>
    <row r="667" s="96" customFormat="1" spans="1:6">
      <c r="A667" s="135" t="s">
        <v>741</v>
      </c>
      <c r="B667" s="134"/>
      <c r="C667" s="103">
        <v>389</v>
      </c>
      <c r="D667" s="123"/>
      <c r="E667" s="117">
        <f t="shared" si="18"/>
        <v>0.488080301129235</v>
      </c>
      <c r="F667" s="103">
        <v>797</v>
      </c>
    </row>
    <row r="668" s="96" customFormat="1" spans="1:6">
      <c r="A668" s="135" t="s">
        <v>742</v>
      </c>
      <c r="B668" s="134"/>
      <c r="C668" s="103">
        <v>440</v>
      </c>
      <c r="D668" s="123"/>
      <c r="E668" s="117">
        <f t="shared" si="18"/>
        <v>36.6666666666667</v>
      </c>
      <c r="F668" s="103">
        <v>12</v>
      </c>
    </row>
    <row r="669" s="96" customFormat="1" spans="1:6">
      <c r="A669" s="135" t="s">
        <v>743</v>
      </c>
      <c r="B669" s="134"/>
      <c r="C669" s="103">
        <v>718</v>
      </c>
      <c r="D669" s="123"/>
      <c r="E669" s="117">
        <f t="shared" si="18"/>
        <v>1.00139470013947</v>
      </c>
      <c r="F669" s="103">
        <v>717</v>
      </c>
    </row>
    <row r="670" s="96" customFormat="1" spans="1:6">
      <c r="A670" s="135" t="s">
        <v>744</v>
      </c>
      <c r="B670" s="134"/>
      <c r="C670" s="103">
        <v>3550</v>
      </c>
      <c r="D670" s="123"/>
      <c r="E670" s="117">
        <f t="shared" si="18"/>
        <v>2.13726670680313</v>
      </c>
      <c r="F670" s="103">
        <v>1661</v>
      </c>
    </row>
    <row r="671" s="96" customFormat="1" spans="1:6">
      <c r="A671" s="135" t="s">
        <v>745</v>
      </c>
      <c r="B671" s="134"/>
      <c r="C671" s="103">
        <v>440</v>
      </c>
      <c r="D671" s="123"/>
      <c r="E671" s="117">
        <f t="shared" si="18"/>
        <v>0.629470672389127</v>
      </c>
      <c r="F671" s="103">
        <v>699</v>
      </c>
    </row>
    <row r="672" s="96" customFormat="1" spans="1:6">
      <c r="A672" s="135" t="s">
        <v>746</v>
      </c>
      <c r="B672" s="134"/>
      <c r="C672" s="103">
        <v>7</v>
      </c>
      <c r="D672" s="123"/>
      <c r="E672" s="117">
        <f t="shared" si="18"/>
        <v>0.134615384615385</v>
      </c>
      <c r="F672" s="103">
        <v>52</v>
      </c>
    </row>
    <row r="673" s="96" customFormat="1" spans="1:6">
      <c r="A673" s="135" t="s">
        <v>747</v>
      </c>
      <c r="B673" s="134"/>
      <c r="C673" s="103">
        <v>2355</v>
      </c>
      <c r="D673" s="123"/>
      <c r="E673" s="117">
        <f t="shared" si="18"/>
        <v>1.64340544312631</v>
      </c>
      <c r="F673" s="103">
        <v>1433</v>
      </c>
    </row>
    <row r="674" s="96" customFormat="1" spans="1:6">
      <c r="A674" s="135" t="s">
        <v>748</v>
      </c>
      <c r="B674" s="134"/>
      <c r="C674" s="103">
        <v>2738</v>
      </c>
      <c r="D674" s="123"/>
      <c r="E674" s="117">
        <f t="shared" si="18"/>
        <v>0.551793631600161</v>
      </c>
      <c r="F674" s="103">
        <v>4962</v>
      </c>
    </row>
    <row r="675" s="96" customFormat="1" spans="1:6">
      <c r="A675" s="135" t="s">
        <v>749</v>
      </c>
      <c r="B675" s="103">
        <v>35741</v>
      </c>
      <c r="C675" s="103">
        <v>38287</v>
      </c>
      <c r="D675" s="117">
        <f>C675/B675</f>
        <v>1.07123471643211</v>
      </c>
      <c r="E675" s="117">
        <f t="shared" si="18"/>
        <v>1.84213818321786</v>
      </c>
      <c r="F675" s="103">
        <v>20784</v>
      </c>
    </row>
    <row r="676" s="96" customFormat="1" spans="1:6">
      <c r="A676" s="135" t="s">
        <v>206</v>
      </c>
      <c r="B676" s="134"/>
      <c r="C676" s="103">
        <v>6533</v>
      </c>
      <c r="D676" s="123"/>
      <c r="E676" s="117">
        <f t="shared" si="18"/>
        <v>1.21975354742345</v>
      </c>
      <c r="F676" s="103">
        <v>5356</v>
      </c>
    </row>
    <row r="677" s="96" customFormat="1" spans="1:6">
      <c r="A677" s="135" t="s">
        <v>207</v>
      </c>
      <c r="B677" s="134"/>
      <c r="C677" s="103">
        <v>16</v>
      </c>
      <c r="D677" s="123"/>
      <c r="E677" s="117">
        <f t="shared" si="18"/>
        <v>4</v>
      </c>
      <c r="F677" s="103">
        <v>4</v>
      </c>
    </row>
    <row r="678" s="96" customFormat="1" spans="1:6">
      <c r="A678" s="135" t="s">
        <v>208</v>
      </c>
      <c r="B678" s="134"/>
      <c r="C678" s="103">
        <v>0</v>
      </c>
      <c r="D678" s="123"/>
      <c r="E678" s="117"/>
      <c r="F678" s="103">
        <v>0</v>
      </c>
    </row>
    <row r="679" s="96" customFormat="1" spans="1:6">
      <c r="A679" s="135" t="s">
        <v>750</v>
      </c>
      <c r="B679" s="134"/>
      <c r="C679" s="103">
        <v>9150</v>
      </c>
      <c r="D679" s="123"/>
      <c r="E679" s="117">
        <f t="shared" si="18"/>
        <v>1.41772544158661</v>
      </c>
      <c r="F679" s="103">
        <v>6454</v>
      </c>
    </row>
    <row r="680" s="96" customFormat="1" spans="1:6">
      <c r="A680" s="135" t="s">
        <v>751</v>
      </c>
      <c r="B680" s="134"/>
      <c r="C680" s="103">
        <v>5609</v>
      </c>
      <c r="D680" s="123"/>
      <c r="E680" s="117">
        <f t="shared" si="18"/>
        <v>5.14587155963303</v>
      </c>
      <c r="F680" s="103">
        <v>1090</v>
      </c>
    </row>
    <row r="681" s="96" customFormat="1" spans="1:6">
      <c r="A681" s="135" t="s">
        <v>752</v>
      </c>
      <c r="B681" s="134"/>
      <c r="C681" s="103">
        <v>87</v>
      </c>
      <c r="D681" s="123"/>
      <c r="E681" s="117">
        <f t="shared" si="18"/>
        <v>1.74</v>
      </c>
      <c r="F681" s="103">
        <v>50</v>
      </c>
    </row>
    <row r="682" s="96" customFormat="1" spans="1:6">
      <c r="A682" s="135" t="s">
        <v>753</v>
      </c>
      <c r="B682" s="134"/>
      <c r="C682" s="103">
        <v>253</v>
      </c>
      <c r="D682" s="123"/>
      <c r="E682" s="117">
        <f t="shared" si="18"/>
        <v>0.482824427480916</v>
      </c>
      <c r="F682" s="103">
        <v>524</v>
      </c>
    </row>
    <row r="683" s="96" customFormat="1" spans="1:6">
      <c r="A683" s="135" t="s">
        <v>754</v>
      </c>
      <c r="B683" s="134"/>
      <c r="C683" s="103">
        <v>-9</v>
      </c>
      <c r="D683" s="123"/>
      <c r="E683" s="117">
        <f t="shared" si="18"/>
        <v>-0.087378640776699</v>
      </c>
      <c r="F683" s="103">
        <v>103</v>
      </c>
    </row>
    <row r="684" s="96" customFormat="1" spans="1:6">
      <c r="A684" s="135" t="s">
        <v>755</v>
      </c>
      <c r="B684" s="134"/>
      <c r="C684" s="103">
        <v>8631</v>
      </c>
      <c r="D684" s="123"/>
      <c r="E684" s="117">
        <f t="shared" si="18"/>
        <v>3.01572327044025</v>
      </c>
      <c r="F684" s="103">
        <v>2862</v>
      </c>
    </row>
    <row r="685" s="96" customFormat="1" spans="1:6">
      <c r="A685" s="135" t="s">
        <v>756</v>
      </c>
      <c r="B685" s="134"/>
      <c r="C685" s="103">
        <v>293</v>
      </c>
      <c r="D685" s="123"/>
      <c r="E685" s="117">
        <f t="shared" si="18"/>
        <v>1.11832061068702</v>
      </c>
      <c r="F685" s="103">
        <v>262</v>
      </c>
    </row>
    <row r="686" s="96" customFormat="1" spans="1:6">
      <c r="A686" s="135" t="s">
        <v>757</v>
      </c>
      <c r="B686" s="134"/>
      <c r="C686" s="103">
        <v>70</v>
      </c>
      <c r="D686" s="123"/>
      <c r="E686" s="117">
        <f t="shared" si="18"/>
        <v>0.393258426966292</v>
      </c>
      <c r="F686" s="103">
        <v>178</v>
      </c>
    </row>
    <row r="687" s="96" customFormat="1" spans="1:6">
      <c r="A687" s="135" t="s">
        <v>758</v>
      </c>
      <c r="B687" s="134"/>
      <c r="C687" s="103">
        <v>770</v>
      </c>
      <c r="D687" s="123"/>
      <c r="E687" s="117">
        <f t="shared" si="18"/>
        <v>-18.3333333333333</v>
      </c>
      <c r="F687" s="103">
        <v>-42</v>
      </c>
    </row>
    <row r="688" s="96" customFormat="1" spans="1:6">
      <c r="A688" s="135" t="s">
        <v>759</v>
      </c>
      <c r="B688" s="134"/>
      <c r="C688" s="103">
        <v>809</v>
      </c>
      <c r="D688" s="123"/>
      <c r="E688" s="117">
        <f t="shared" si="18"/>
        <v>1.332784184514</v>
      </c>
      <c r="F688" s="103">
        <v>607</v>
      </c>
    </row>
    <row r="689" s="96" customFormat="1" spans="1:6">
      <c r="A689" s="135" t="s">
        <v>760</v>
      </c>
      <c r="B689" s="134"/>
      <c r="C689" s="103">
        <v>0</v>
      </c>
      <c r="D689" s="123"/>
      <c r="E689" s="117"/>
      <c r="F689" s="103">
        <v>0</v>
      </c>
    </row>
    <row r="690" s="96" customFormat="1" spans="1:6">
      <c r="A690" s="135" t="s">
        <v>761</v>
      </c>
      <c r="B690" s="134"/>
      <c r="C690" s="103">
        <v>0</v>
      </c>
      <c r="D690" s="123"/>
      <c r="E690" s="117"/>
      <c r="F690" s="103">
        <v>0</v>
      </c>
    </row>
    <row r="691" s="96" customFormat="1" spans="1:6">
      <c r="A691" s="135" t="s">
        <v>762</v>
      </c>
      <c r="B691" s="134"/>
      <c r="C691" s="103">
        <v>0</v>
      </c>
      <c r="D691" s="123"/>
      <c r="E691" s="117"/>
      <c r="F691" s="103">
        <v>0</v>
      </c>
    </row>
    <row r="692" s="96" customFormat="1" spans="1:6">
      <c r="A692" s="135" t="s">
        <v>763</v>
      </c>
      <c r="B692" s="134"/>
      <c r="C692" s="103">
        <v>4</v>
      </c>
      <c r="D692" s="123"/>
      <c r="E692" s="117"/>
      <c r="F692" s="103">
        <v>0</v>
      </c>
    </row>
    <row r="693" s="96" customFormat="1" spans="1:6">
      <c r="A693" s="135" t="s">
        <v>764</v>
      </c>
      <c r="B693" s="134"/>
      <c r="C693" s="103">
        <v>0</v>
      </c>
      <c r="D693" s="123"/>
      <c r="E693" s="117"/>
      <c r="F693" s="103">
        <v>0</v>
      </c>
    </row>
    <row r="694" s="96" customFormat="1" spans="1:6">
      <c r="A694" s="135" t="s">
        <v>765</v>
      </c>
      <c r="B694" s="134"/>
      <c r="C694" s="103">
        <v>398</v>
      </c>
      <c r="D694" s="123"/>
      <c r="E694" s="117">
        <f t="shared" si="18"/>
        <v>0.220865704772475</v>
      </c>
      <c r="F694" s="103">
        <v>1802</v>
      </c>
    </row>
    <row r="695" s="96" customFormat="1" spans="1:6">
      <c r="A695" s="135" t="s">
        <v>766</v>
      </c>
      <c r="B695" s="134"/>
      <c r="C695" s="103">
        <v>0</v>
      </c>
      <c r="D695" s="123"/>
      <c r="E695" s="117"/>
      <c r="F695" s="103">
        <v>0</v>
      </c>
    </row>
    <row r="696" s="96" customFormat="1" spans="1:6">
      <c r="A696" s="135" t="s">
        <v>767</v>
      </c>
      <c r="B696" s="134"/>
      <c r="C696" s="103">
        <v>0</v>
      </c>
      <c r="D696" s="123"/>
      <c r="E696" s="117"/>
      <c r="F696" s="103">
        <v>0</v>
      </c>
    </row>
    <row r="697" s="96" customFormat="1" spans="1:6">
      <c r="A697" s="135" t="s">
        <v>768</v>
      </c>
      <c r="B697" s="134"/>
      <c r="C697" s="103">
        <v>0</v>
      </c>
      <c r="D697" s="123"/>
      <c r="E697" s="117"/>
      <c r="F697" s="103">
        <v>0</v>
      </c>
    </row>
    <row r="698" s="96" customFormat="1" spans="1:6">
      <c r="A698" s="135" t="s">
        <v>769</v>
      </c>
      <c r="B698" s="134"/>
      <c r="C698" s="103">
        <v>0</v>
      </c>
      <c r="D698" s="123"/>
      <c r="E698" s="117"/>
      <c r="F698" s="103">
        <v>0</v>
      </c>
    </row>
    <row r="699" s="96" customFormat="1" spans="1:6">
      <c r="A699" s="135" t="s">
        <v>770</v>
      </c>
      <c r="B699" s="134"/>
      <c r="C699" s="103">
        <v>120</v>
      </c>
      <c r="D699" s="123"/>
      <c r="E699" s="117">
        <f t="shared" si="18"/>
        <v>1.29032258064516</v>
      </c>
      <c r="F699" s="103">
        <v>93</v>
      </c>
    </row>
    <row r="700" s="96" customFormat="1" spans="1:6">
      <c r="A700" s="135" t="s">
        <v>771</v>
      </c>
      <c r="B700" s="134"/>
      <c r="C700" s="103">
        <v>0</v>
      </c>
      <c r="D700" s="123"/>
      <c r="E700" s="117">
        <f t="shared" si="18"/>
        <v>0</v>
      </c>
      <c r="F700" s="103">
        <v>15</v>
      </c>
    </row>
    <row r="701" s="96" customFormat="1" spans="1:6">
      <c r="A701" s="135" t="s">
        <v>772</v>
      </c>
      <c r="B701" s="134"/>
      <c r="C701" s="103">
        <v>1773</v>
      </c>
      <c r="D701" s="123"/>
      <c r="E701" s="117">
        <f t="shared" si="18"/>
        <v>1.23640167364017</v>
      </c>
      <c r="F701" s="103">
        <v>1434</v>
      </c>
    </row>
    <row r="702" s="96" customFormat="1" spans="1:6">
      <c r="A702" s="135" t="s">
        <v>773</v>
      </c>
      <c r="B702" s="134"/>
      <c r="C702" s="103">
        <v>3780</v>
      </c>
      <c r="D702" s="123"/>
      <c r="E702" s="117">
        <f t="shared" si="18"/>
        <v>-472.5</v>
      </c>
      <c r="F702" s="103">
        <v>-8</v>
      </c>
    </row>
    <row r="703" s="96" customFormat="1" spans="1:6">
      <c r="A703" s="135" t="s">
        <v>774</v>
      </c>
      <c r="B703" s="103">
        <v>41636</v>
      </c>
      <c r="C703" s="103">
        <v>35800</v>
      </c>
      <c r="D703" s="117">
        <f>C703/B703</f>
        <v>0.859832836968008</v>
      </c>
      <c r="E703" s="117">
        <f t="shared" si="18"/>
        <v>-39.1256830601093</v>
      </c>
      <c r="F703" s="103">
        <v>-915</v>
      </c>
    </row>
    <row r="704" s="96" customFormat="1" spans="1:6">
      <c r="A704" s="135" t="s">
        <v>206</v>
      </c>
      <c r="B704" s="134"/>
      <c r="C704" s="103">
        <v>4333</v>
      </c>
      <c r="D704" s="123"/>
      <c r="E704" s="117">
        <f t="shared" si="18"/>
        <v>1.1248701973001</v>
      </c>
      <c r="F704" s="103">
        <v>3852</v>
      </c>
    </row>
    <row r="705" s="96" customFormat="1" spans="1:6">
      <c r="A705" s="135" t="s">
        <v>207</v>
      </c>
      <c r="B705" s="134"/>
      <c r="C705" s="103">
        <v>2061</v>
      </c>
      <c r="D705" s="123"/>
      <c r="E705" s="117">
        <f t="shared" si="18"/>
        <v>79.2692307692308</v>
      </c>
      <c r="F705" s="103">
        <v>26</v>
      </c>
    </row>
    <row r="706" s="96" customFormat="1" spans="1:6">
      <c r="A706" s="135" t="s">
        <v>208</v>
      </c>
      <c r="B706" s="134"/>
      <c r="C706" s="103">
        <v>8</v>
      </c>
      <c r="D706" s="123"/>
      <c r="E706" s="117"/>
      <c r="F706" s="103">
        <v>0</v>
      </c>
    </row>
    <row r="707" s="96" customFormat="1" spans="1:6">
      <c r="A707" s="135" t="s">
        <v>775</v>
      </c>
      <c r="B707" s="134"/>
      <c r="C707" s="103">
        <v>1546</v>
      </c>
      <c r="D707" s="123"/>
      <c r="E707" s="117">
        <f t="shared" si="18"/>
        <v>4.10079575596817</v>
      </c>
      <c r="F707" s="103">
        <v>377</v>
      </c>
    </row>
    <row r="708" s="96" customFormat="1" spans="1:6">
      <c r="A708" s="135" t="s">
        <v>776</v>
      </c>
      <c r="B708" s="134"/>
      <c r="C708" s="103">
        <v>10303</v>
      </c>
      <c r="D708" s="123"/>
      <c r="E708" s="117">
        <f t="shared" si="18"/>
        <v>5.93832853025937</v>
      </c>
      <c r="F708" s="103">
        <v>1735</v>
      </c>
    </row>
    <row r="709" s="96" customFormat="1" spans="1:6">
      <c r="A709" s="135" t="s">
        <v>777</v>
      </c>
      <c r="B709" s="134"/>
      <c r="C709" s="103">
        <v>1818</v>
      </c>
      <c r="D709" s="123"/>
      <c r="E709" s="117">
        <f t="shared" ref="E709:E771" si="19">C709/F709</f>
        <v>2.69333333333333</v>
      </c>
      <c r="F709" s="103">
        <v>675</v>
      </c>
    </row>
    <row r="710" s="96" customFormat="1" spans="1:6">
      <c r="A710" s="135" t="s">
        <v>778</v>
      </c>
      <c r="B710" s="134"/>
      <c r="C710" s="103">
        <v>0</v>
      </c>
      <c r="D710" s="123"/>
      <c r="E710" s="117"/>
      <c r="F710" s="103">
        <v>0</v>
      </c>
    </row>
    <row r="711" s="96" customFormat="1" spans="1:6">
      <c r="A711" s="135" t="s">
        <v>779</v>
      </c>
      <c r="B711" s="134"/>
      <c r="C711" s="103">
        <v>536</v>
      </c>
      <c r="D711" s="123"/>
      <c r="E711" s="117">
        <f t="shared" si="19"/>
        <v>0.919382504288165</v>
      </c>
      <c r="F711" s="103">
        <v>583</v>
      </c>
    </row>
    <row r="712" s="96" customFormat="1" spans="1:6">
      <c r="A712" s="135" t="s">
        <v>780</v>
      </c>
      <c r="B712" s="134"/>
      <c r="C712" s="103">
        <v>0</v>
      </c>
      <c r="D712" s="123"/>
      <c r="E712" s="117">
        <f t="shared" si="19"/>
        <v>0</v>
      </c>
      <c r="F712" s="103">
        <v>9</v>
      </c>
    </row>
    <row r="713" s="96" customFormat="1" spans="1:6">
      <c r="A713" s="135" t="s">
        <v>781</v>
      </c>
      <c r="B713" s="134"/>
      <c r="C713" s="103">
        <v>1780</v>
      </c>
      <c r="D713" s="123"/>
      <c r="E713" s="117">
        <f t="shared" si="19"/>
        <v>2.38286479250335</v>
      </c>
      <c r="F713" s="103">
        <v>747</v>
      </c>
    </row>
    <row r="714" s="96" customFormat="1" spans="1:6">
      <c r="A714" s="135" t="s">
        <v>782</v>
      </c>
      <c r="B714" s="134"/>
      <c r="C714" s="103">
        <v>3038</v>
      </c>
      <c r="D714" s="123"/>
      <c r="E714" s="117">
        <f t="shared" si="19"/>
        <v>2.41686555290374</v>
      </c>
      <c r="F714" s="103">
        <v>1257</v>
      </c>
    </row>
    <row r="715" s="96" customFormat="1" spans="1:6">
      <c r="A715" s="135" t="s">
        <v>783</v>
      </c>
      <c r="B715" s="134"/>
      <c r="C715" s="103">
        <v>0</v>
      </c>
      <c r="D715" s="123"/>
      <c r="E715" s="117"/>
      <c r="F715" s="103">
        <v>0</v>
      </c>
    </row>
    <row r="716" s="96" customFormat="1" spans="1:6">
      <c r="A716" s="135" t="s">
        <v>784</v>
      </c>
      <c r="B716" s="134"/>
      <c r="C716" s="103">
        <v>72</v>
      </c>
      <c r="D716" s="123"/>
      <c r="E716" s="117">
        <f t="shared" si="19"/>
        <v>0.610169491525424</v>
      </c>
      <c r="F716" s="103">
        <v>118</v>
      </c>
    </row>
    <row r="717" s="96" customFormat="1" spans="1:6">
      <c r="A717" s="135" t="s">
        <v>785</v>
      </c>
      <c r="B717" s="134"/>
      <c r="C717" s="103">
        <v>679</v>
      </c>
      <c r="D717" s="123"/>
      <c r="E717" s="117">
        <f t="shared" si="19"/>
        <v>1.63221153846154</v>
      </c>
      <c r="F717" s="103">
        <v>416</v>
      </c>
    </row>
    <row r="718" s="96" customFormat="1" spans="1:6">
      <c r="A718" s="135" t="s">
        <v>786</v>
      </c>
      <c r="B718" s="134"/>
      <c r="C718" s="103">
        <v>258</v>
      </c>
      <c r="D718" s="123"/>
      <c r="E718" s="117">
        <f t="shared" si="19"/>
        <v>8.0625</v>
      </c>
      <c r="F718" s="103">
        <v>32</v>
      </c>
    </row>
    <row r="719" s="96" customFormat="1" spans="1:6">
      <c r="A719" s="135" t="s">
        <v>787</v>
      </c>
      <c r="B719" s="134"/>
      <c r="C719" s="103">
        <v>4084</v>
      </c>
      <c r="D719" s="123"/>
      <c r="E719" s="117">
        <f t="shared" si="19"/>
        <v>-0.298756400877835</v>
      </c>
      <c r="F719" s="103">
        <v>-13670</v>
      </c>
    </row>
    <row r="720" s="96" customFormat="1" spans="1:6">
      <c r="A720" s="135" t="s">
        <v>788</v>
      </c>
      <c r="B720" s="134"/>
      <c r="C720" s="103">
        <v>339</v>
      </c>
      <c r="D720" s="123"/>
      <c r="E720" s="117">
        <f t="shared" si="19"/>
        <v>1.87292817679558</v>
      </c>
      <c r="F720" s="103">
        <v>181</v>
      </c>
    </row>
    <row r="721" s="96" customFormat="1" spans="1:6">
      <c r="A721" s="135" t="s">
        <v>789</v>
      </c>
      <c r="B721" s="134"/>
      <c r="C721" s="103">
        <v>0</v>
      </c>
      <c r="D721" s="123"/>
      <c r="E721" s="117"/>
      <c r="F721" s="103">
        <v>0</v>
      </c>
    </row>
    <row r="722" s="96" customFormat="1" spans="1:6">
      <c r="A722" s="135" t="s">
        <v>790</v>
      </c>
      <c r="B722" s="134"/>
      <c r="C722" s="103">
        <v>19</v>
      </c>
      <c r="D722" s="123"/>
      <c r="E722" s="117"/>
      <c r="F722" s="103">
        <v>0</v>
      </c>
    </row>
    <row r="723" s="96" customFormat="1" spans="1:6">
      <c r="A723" s="135" t="s">
        <v>791</v>
      </c>
      <c r="B723" s="134"/>
      <c r="C723" s="103">
        <v>0</v>
      </c>
      <c r="D723" s="123"/>
      <c r="E723" s="117">
        <f t="shared" si="19"/>
        <v>0</v>
      </c>
      <c r="F723" s="103">
        <v>53</v>
      </c>
    </row>
    <row r="724" s="96" customFormat="1" spans="1:6">
      <c r="A724" s="135" t="s">
        <v>792</v>
      </c>
      <c r="B724" s="134"/>
      <c r="C724" s="103">
        <v>0</v>
      </c>
      <c r="D724" s="123"/>
      <c r="E724" s="117"/>
      <c r="F724" s="103">
        <v>0</v>
      </c>
    </row>
    <row r="725" s="96" customFormat="1" spans="1:6">
      <c r="A725" s="135" t="s">
        <v>793</v>
      </c>
      <c r="B725" s="134"/>
      <c r="C725" s="103">
        <v>0</v>
      </c>
      <c r="D725" s="123"/>
      <c r="E725" s="117"/>
      <c r="F725" s="103">
        <v>0</v>
      </c>
    </row>
    <row r="726" s="96" customFormat="1" spans="1:6">
      <c r="A726" s="135" t="s">
        <v>766</v>
      </c>
      <c r="B726" s="134"/>
      <c r="C726" s="103">
        <v>0</v>
      </c>
      <c r="D726" s="123"/>
      <c r="E726" s="117"/>
      <c r="F726" s="103">
        <v>0</v>
      </c>
    </row>
    <row r="727" s="96" customFormat="1" spans="1:6">
      <c r="A727" s="135" t="s">
        <v>794</v>
      </c>
      <c r="B727" s="134"/>
      <c r="C727" s="103">
        <v>67</v>
      </c>
      <c r="D727" s="123"/>
      <c r="E727" s="117">
        <f t="shared" si="19"/>
        <v>3.35</v>
      </c>
      <c r="F727" s="103">
        <v>20</v>
      </c>
    </row>
    <row r="728" s="96" customFormat="1" spans="1:6">
      <c r="A728" s="135" t="s">
        <v>795</v>
      </c>
      <c r="B728" s="134"/>
      <c r="C728" s="103">
        <v>-553</v>
      </c>
      <c r="D728" s="123"/>
      <c r="E728" s="117">
        <f t="shared" si="19"/>
        <v>0.69559748427673</v>
      </c>
      <c r="F728" s="103">
        <v>-795</v>
      </c>
    </row>
    <row r="729" s="96" customFormat="1" spans="1:6">
      <c r="A729" s="135" t="s">
        <v>796</v>
      </c>
      <c r="B729" s="134"/>
      <c r="C729" s="103">
        <v>5412</v>
      </c>
      <c r="D729" s="123"/>
      <c r="E729" s="117">
        <f t="shared" si="19"/>
        <v>1.56010377630441</v>
      </c>
      <c r="F729" s="103">
        <v>3469</v>
      </c>
    </row>
    <row r="730" s="96" customFormat="1" spans="1:6">
      <c r="A730" s="135" t="s">
        <v>797</v>
      </c>
      <c r="B730" s="103">
        <v>0</v>
      </c>
      <c r="C730" s="103">
        <v>0</v>
      </c>
      <c r="D730" s="117"/>
      <c r="E730" s="117"/>
      <c r="F730" s="103">
        <v>0</v>
      </c>
    </row>
    <row r="731" s="96" customFormat="1" spans="1:6">
      <c r="A731" s="135" t="s">
        <v>206</v>
      </c>
      <c r="B731" s="134"/>
      <c r="C731" s="103">
        <v>0</v>
      </c>
      <c r="D731" s="123"/>
      <c r="E731" s="117"/>
      <c r="F731" s="103">
        <v>0</v>
      </c>
    </row>
    <row r="732" s="96" customFormat="1" spans="1:6">
      <c r="A732" s="135" t="s">
        <v>207</v>
      </c>
      <c r="B732" s="134"/>
      <c r="C732" s="103">
        <v>0</v>
      </c>
      <c r="D732" s="123"/>
      <c r="E732" s="117"/>
      <c r="F732" s="103">
        <v>0</v>
      </c>
    </row>
    <row r="733" s="96" customFormat="1" spans="1:6">
      <c r="A733" s="135" t="s">
        <v>208</v>
      </c>
      <c r="B733" s="134"/>
      <c r="C733" s="103">
        <v>0</v>
      </c>
      <c r="D733" s="123"/>
      <c r="E733" s="117"/>
      <c r="F733" s="103">
        <v>0</v>
      </c>
    </row>
    <row r="734" s="96" customFormat="1" spans="1:6">
      <c r="A734" s="135" t="s">
        <v>798</v>
      </c>
      <c r="B734" s="134"/>
      <c r="C734" s="103">
        <v>0</v>
      </c>
      <c r="D734" s="123"/>
      <c r="E734" s="117"/>
      <c r="F734" s="103">
        <v>0</v>
      </c>
    </row>
    <row r="735" s="96" customFormat="1" spans="1:6">
      <c r="A735" s="135" t="s">
        <v>799</v>
      </c>
      <c r="B735" s="134"/>
      <c r="C735" s="103">
        <v>0</v>
      </c>
      <c r="D735" s="123"/>
      <c r="E735" s="117"/>
      <c r="F735" s="103">
        <v>0</v>
      </c>
    </row>
    <row r="736" s="96" customFormat="1" spans="1:6">
      <c r="A736" s="135" t="s">
        <v>800</v>
      </c>
      <c r="B736" s="134"/>
      <c r="C736" s="103">
        <v>0</v>
      </c>
      <c r="D736" s="123"/>
      <c r="E736" s="117"/>
      <c r="F736" s="103">
        <v>0</v>
      </c>
    </row>
    <row r="737" s="96" customFormat="1" spans="1:6">
      <c r="A737" s="135" t="s">
        <v>801</v>
      </c>
      <c r="B737" s="134"/>
      <c r="C737" s="103">
        <v>0</v>
      </c>
      <c r="D737" s="123"/>
      <c r="E737" s="117"/>
      <c r="F737" s="103">
        <v>0</v>
      </c>
    </row>
    <row r="738" s="96" customFormat="1" spans="1:6">
      <c r="A738" s="135" t="s">
        <v>802</v>
      </c>
      <c r="B738" s="134"/>
      <c r="C738" s="103">
        <v>0</v>
      </c>
      <c r="D738" s="123"/>
      <c r="E738" s="117"/>
      <c r="F738" s="103">
        <v>0</v>
      </c>
    </row>
    <row r="739" s="96" customFormat="1" spans="1:6">
      <c r="A739" s="135" t="s">
        <v>803</v>
      </c>
      <c r="B739" s="134"/>
      <c r="C739" s="103">
        <v>0</v>
      </c>
      <c r="D739" s="123"/>
      <c r="E739" s="117"/>
      <c r="F739" s="103">
        <v>0</v>
      </c>
    </row>
    <row r="740" s="96" customFormat="1" spans="1:6">
      <c r="A740" s="135" t="s">
        <v>804</v>
      </c>
      <c r="B740" s="134"/>
      <c r="C740" s="103">
        <v>0</v>
      </c>
      <c r="D740" s="123"/>
      <c r="E740" s="117"/>
      <c r="F740" s="103">
        <v>0</v>
      </c>
    </row>
    <row r="741" s="96" customFormat="1" spans="1:6">
      <c r="A741" s="135" t="s">
        <v>805</v>
      </c>
      <c r="B741" s="103">
        <v>19474</v>
      </c>
      <c r="C741" s="103">
        <v>44488</v>
      </c>
      <c r="D741" s="117">
        <f>C741/B741</f>
        <v>2.28448187326692</v>
      </c>
      <c r="E741" s="117">
        <f t="shared" si="19"/>
        <v>1.97522532522311</v>
      </c>
      <c r="F741" s="103">
        <v>22523</v>
      </c>
    </row>
    <row r="742" s="96" customFormat="1" spans="1:6">
      <c r="A742" s="135" t="s">
        <v>206</v>
      </c>
      <c r="B742" s="134"/>
      <c r="C742" s="103">
        <v>1377</v>
      </c>
      <c r="D742" s="123"/>
      <c r="E742" s="117">
        <f t="shared" si="19"/>
        <v>1.43139293139293</v>
      </c>
      <c r="F742" s="103">
        <v>962</v>
      </c>
    </row>
    <row r="743" s="96" customFormat="1" spans="1:6">
      <c r="A743" s="135" t="s">
        <v>207</v>
      </c>
      <c r="B743" s="134"/>
      <c r="C743" s="103">
        <v>0</v>
      </c>
      <c r="D743" s="123"/>
      <c r="E743" s="117">
        <f t="shared" si="19"/>
        <v>0</v>
      </c>
      <c r="F743" s="103">
        <v>31</v>
      </c>
    </row>
    <row r="744" s="96" customFormat="1" spans="1:6">
      <c r="A744" s="135" t="s">
        <v>208</v>
      </c>
      <c r="B744" s="134"/>
      <c r="C744" s="103">
        <v>0</v>
      </c>
      <c r="D744" s="123"/>
      <c r="E744" s="117"/>
      <c r="F744" s="103">
        <v>0</v>
      </c>
    </row>
    <row r="745" s="96" customFormat="1" spans="1:6">
      <c r="A745" s="135" t="s">
        <v>806</v>
      </c>
      <c r="B745" s="134"/>
      <c r="C745" s="103">
        <v>30702</v>
      </c>
      <c r="D745" s="123"/>
      <c r="E745" s="117">
        <f t="shared" si="19"/>
        <v>4.75852448853069</v>
      </c>
      <c r="F745" s="103">
        <v>6452</v>
      </c>
    </row>
    <row r="746" s="96" customFormat="1" spans="1:6">
      <c r="A746" s="135" t="s">
        <v>807</v>
      </c>
      <c r="B746" s="134"/>
      <c r="C746" s="103">
        <v>3770</v>
      </c>
      <c r="D746" s="123"/>
      <c r="E746" s="117">
        <f t="shared" si="19"/>
        <v>5.45586107091172</v>
      </c>
      <c r="F746" s="103">
        <v>691</v>
      </c>
    </row>
    <row r="747" s="96" customFormat="1" spans="1:6">
      <c r="A747" s="135" t="s">
        <v>808</v>
      </c>
      <c r="B747" s="134"/>
      <c r="C747" s="103">
        <v>370</v>
      </c>
      <c r="D747" s="123"/>
      <c r="E747" s="117">
        <f t="shared" si="19"/>
        <v>0.725490196078431</v>
      </c>
      <c r="F747" s="103">
        <v>510</v>
      </c>
    </row>
    <row r="748" s="96" customFormat="1" spans="1:6">
      <c r="A748" s="135" t="s">
        <v>809</v>
      </c>
      <c r="B748" s="134"/>
      <c r="C748" s="103">
        <v>1654</v>
      </c>
      <c r="D748" s="123"/>
      <c r="E748" s="117">
        <f t="shared" si="19"/>
        <v>2.44313146233383</v>
      </c>
      <c r="F748" s="103">
        <v>677</v>
      </c>
    </row>
    <row r="749" s="96" customFormat="1" spans="1:6">
      <c r="A749" s="135" t="s">
        <v>810</v>
      </c>
      <c r="B749" s="134"/>
      <c r="C749" s="103">
        <v>0</v>
      </c>
      <c r="D749" s="123"/>
      <c r="E749" s="117"/>
      <c r="F749" s="103">
        <v>0</v>
      </c>
    </row>
    <row r="750" s="96" customFormat="1" spans="1:6">
      <c r="A750" s="135" t="s">
        <v>811</v>
      </c>
      <c r="B750" s="134"/>
      <c r="C750" s="103">
        <v>5</v>
      </c>
      <c r="D750" s="123"/>
      <c r="E750" s="117"/>
      <c r="F750" s="103">
        <v>0</v>
      </c>
    </row>
    <row r="751" s="96" customFormat="1" spans="1:6">
      <c r="A751" s="135" t="s">
        <v>812</v>
      </c>
      <c r="B751" s="134"/>
      <c r="C751" s="103">
        <v>6610</v>
      </c>
      <c r="D751" s="123"/>
      <c r="E751" s="117">
        <f t="shared" si="19"/>
        <v>0.500757575757576</v>
      </c>
      <c r="F751" s="103">
        <v>13200</v>
      </c>
    </row>
    <row r="752" s="96" customFormat="1" spans="1:6">
      <c r="A752" s="135" t="s">
        <v>813</v>
      </c>
      <c r="B752" s="103">
        <v>6529</v>
      </c>
      <c r="C752" s="103">
        <v>5907</v>
      </c>
      <c r="D752" s="117">
        <f>C752/B752</f>
        <v>0.904732730892939</v>
      </c>
      <c r="E752" s="117">
        <f t="shared" si="19"/>
        <v>2.57947598253275</v>
      </c>
      <c r="F752" s="103">
        <v>2290</v>
      </c>
    </row>
    <row r="753" s="96" customFormat="1" spans="1:6">
      <c r="A753" s="135" t="s">
        <v>385</v>
      </c>
      <c r="B753" s="134"/>
      <c r="C753" s="103">
        <v>0</v>
      </c>
      <c r="D753" s="123"/>
      <c r="E753" s="117"/>
      <c r="F753" s="103">
        <v>0</v>
      </c>
    </row>
    <row r="754" s="96" customFormat="1" spans="1:6">
      <c r="A754" s="135" t="s">
        <v>814</v>
      </c>
      <c r="B754" s="134"/>
      <c r="C754" s="103">
        <v>3516</v>
      </c>
      <c r="D754" s="123"/>
      <c r="E754" s="117">
        <f t="shared" si="19"/>
        <v>1.92236194641881</v>
      </c>
      <c r="F754" s="103">
        <v>1829</v>
      </c>
    </row>
    <row r="755" s="96" customFormat="1" spans="1:6">
      <c r="A755" s="135" t="s">
        <v>815</v>
      </c>
      <c r="B755" s="134"/>
      <c r="C755" s="103">
        <v>2333</v>
      </c>
      <c r="D755" s="123"/>
      <c r="E755" s="117">
        <f t="shared" si="19"/>
        <v>5.73218673218673</v>
      </c>
      <c r="F755" s="103">
        <v>407</v>
      </c>
    </row>
    <row r="756" s="96" customFormat="1" spans="1:6">
      <c r="A756" s="135" t="s">
        <v>816</v>
      </c>
      <c r="B756" s="134"/>
      <c r="C756" s="103">
        <v>0</v>
      </c>
      <c r="D756" s="123"/>
      <c r="E756" s="117"/>
      <c r="F756" s="103">
        <v>0</v>
      </c>
    </row>
    <row r="757" s="96" customFormat="1" spans="1:6">
      <c r="A757" s="135" t="s">
        <v>817</v>
      </c>
      <c r="B757" s="134"/>
      <c r="C757" s="103">
        <v>58</v>
      </c>
      <c r="D757" s="123"/>
      <c r="E757" s="117">
        <f t="shared" si="19"/>
        <v>1.07407407407407</v>
      </c>
      <c r="F757" s="103">
        <v>54</v>
      </c>
    </row>
    <row r="758" s="96" customFormat="1" spans="1:6">
      <c r="A758" s="135" t="s">
        <v>818</v>
      </c>
      <c r="B758" s="103">
        <v>31609</v>
      </c>
      <c r="C758" s="103">
        <v>29816</v>
      </c>
      <c r="D758" s="117">
        <f>C758/B758</f>
        <v>0.943275649340378</v>
      </c>
      <c r="E758" s="117">
        <f t="shared" si="19"/>
        <v>1.49461125870971</v>
      </c>
      <c r="F758" s="103">
        <v>19949</v>
      </c>
    </row>
    <row r="759" s="96" customFormat="1" spans="1:6">
      <c r="A759" s="135" t="s">
        <v>819</v>
      </c>
      <c r="B759" s="134"/>
      <c r="C759" s="103">
        <v>14255</v>
      </c>
      <c r="D759" s="123"/>
      <c r="E759" s="117">
        <f t="shared" si="19"/>
        <v>1.52069554085769</v>
      </c>
      <c r="F759" s="103">
        <v>9374</v>
      </c>
    </row>
    <row r="760" s="96" customFormat="1" spans="1:6">
      <c r="A760" s="135" t="s">
        <v>820</v>
      </c>
      <c r="B760" s="134"/>
      <c r="C760" s="103">
        <v>0</v>
      </c>
      <c r="D760" s="123"/>
      <c r="E760" s="117"/>
      <c r="F760" s="103">
        <v>0</v>
      </c>
    </row>
    <row r="761" s="96" customFormat="1" spans="1:6">
      <c r="A761" s="135" t="s">
        <v>821</v>
      </c>
      <c r="B761" s="134"/>
      <c r="C761" s="103">
        <v>14757</v>
      </c>
      <c r="D761" s="123"/>
      <c r="E761" s="117">
        <f t="shared" si="19"/>
        <v>1.50966751918159</v>
      </c>
      <c r="F761" s="103">
        <v>9775</v>
      </c>
    </row>
    <row r="762" s="96" customFormat="1" spans="1:6">
      <c r="A762" s="135" t="s">
        <v>822</v>
      </c>
      <c r="B762" s="134"/>
      <c r="C762" s="103">
        <v>793</v>
      </c>
      <c r="D762" s="123"/>
      <c r="E762" s="117">
        <f t="shared" si="19"/>
        <v>0.985093167701863</v>
      </c>
      <c r="F762" s="103">
        <v>805</v>
      </c>
    </row>
    <row r="763" s="96" customFormat="1" spans="1:6">
      <c r="A763" s="135" t="s">
        <v>823</v>
      </c>
      <c r="B763" s="134"/>
      <c r="C763" s="103">
        <v>0</v>
      </c>
      <c r="D763" s="123"/>
      <c r="E763" s="117"/>
      <c r="F763" s="103">
        <v>0</v>
      </c>
    </row>
    <row r="764" s="96" customFormat="1" spans="1:6">
      <c r="A764" s="135" t="s">
        <v>824</v>
      </c>
      <c r="B764" s="134"/>
      <c r="C764" s="103">
        <v>11</v>
      </c>
      <c r="D764" s="123"/>
      <c r="E764" s="117">
        <f t="shared" si="19"/>
        <v>-2.2</v>
      </c>
      <c r="F764" s="103">
        <v>-5</v>
      </c>
    </row>
    <row r="765" s="96" customFormat="1" spans="1:6">
      <c r="A765" s="135" t="s">
        <v>825</v>
      </c>
      <c r="B765" s="103">
        <v>16184</v>
      </c>
      <c r="C765" s="103">
        <v>13416</v>
      </c>
      <c r="D765" s="117">
        <f>C765/B765</f>
        <v>0.828966880869995</v>
      </c>
      <c r="E765" s="117">
        <f t="shared" si="19"/>
        <v>1.08298353245076</v>
      </c>
      <c r="F765" s="103">
        <v>12388</v>
      </c>
    </row>
    <row r="766" s="96" customFormat="1" spans="1:6">
      <c r="A766" s="135" t="s">
        <v>826</v>
      </c>
      <c r="B766" s="134"/>
      <c r="C766" s="103">
        <v>268</v>
      </c>
      <c r="D766" s="123"/>
      <c r="E766" s="117">
        <f t="shared" si="19"/>
        <v>15.7647058823529</v>
      </c>
      <c r="F766" s="103">
        <v>17</v>
      </c>
    </row>
    <row r="767" s="96" customFormat="1" spans="1:6">
      <c r="A767" s="135" t="s">
        <v>827</v>
      </c>
      <c r="B767" s="134"/>
      <c r="C767" s="103">
        <v>245</v>
      </c>
      <c r="D767" s="123"/>
      <c r="E767" s="117">
        <f t="shared" si="19"/>
        <v>0.844827586206897</v>
      </c>
      <c r="F767" s="103">
        <v>290</v>
      </c>
    </row>
    <row r="768" s="96" customFormat="1" spans="1:6">
      <c r="A768" s="135" t="s">
        <v>828</v>
      </c>
      <c r="B768" s="134"/>
      <c r="C768" s="103">
        <v>2087</v>
      </c>
      <c r="D768" s="123"/>
      <c r="E768" s="117">
        <f t="shared" si="19"/>
        <v>1.32005060088552</v>
      </c>
      <c r="F768" s="103">
        <v>1581</v>
      </c>
    </row>
    <row r="769" s="96" customFormat="1" spans="1:6">
      <c r="A769" s="135" t="s">
        <v>829</v>
      </c>
      <c r="B769" s="134"/>
      <c r="C769" s="103">
        <v>10816</v>
      </c>
      <c r="D769" s="123"/>
      <c r="E769" s="117">
        <f t="shared" si="19"/>
        <v>1.11978465679677</v>
      </c>
      <c r="F769" s="103">
        <v>9659</v>
      </c>
    </row>
    <row r="770" s="96" customFormat="1" spans="1:6">
      <c r="A770" s="135" t="s">
        <v>830</v>
      </c>
      <c r="B770" s="134"/>
      <c r="C770" s="103">
        <v>0</v>
      </c>
      <c r="D770" s="123"/>
      <c r="E770" s="117"/>
      <c r="F770" s="103">
        <v>0</v>
      </c>
    </row>
    <row r="771" s="96" customFormat="1" spans="1:6">
      <c r="A771" s="135" t="s">
        <v>831</v>
      </c>
      <c r="B771" s="134"/>
      <c r="C771" s="103">
        <v>0</v>
      </c>
      <c r="D771" s="123"/>
      <c r="E771" s="117">
        <f t="shared" si="19"/>
        <v>0</v>
      </c>
      <c r="F771" s="103">
        <v>841</v>
      </c>
    </row>
    <row r="772" s="96" customFormat="1" spans="1:6">
      <c r="A772" s="135" t="s">
        <v>832</v>
      </c>
      <c r="B772" s="103">
        <v>0</v>
      </c>
      <c r="C772" s="103">
        <v>0</v>
      </c>
      <c r="D772" s="117"/>
      <c r="E772" s="117"/>
      <c r="F772" s="103">
        <v>0</v>
      </c>
    </row>
    <row r="773" s="96" customFormat="1" spans="1:6">
      <c r="A773" s="135" t="s">
        <v>833</v>
      </c>
      <c r="B773" s="134"/>
      <c r="C773" s="103">
        <v>0</v>
      </c>
      <c r="D773" s="123"/>
      <c r="E773" s="117"/>
      <c r="F773" s="103">
        <v>0</v>
      </c>
    </row>
    <row r="774" s="96" customFormat="1" spans="1:6">
      <c r="A774" s="135" t="s">
        <v>834</v>
      </c>
      <c r="B774" s="134"/>
      <c r="C774" s="103">
        <v>0</v>
      </c>
      <c r="D774" s="123"/>
      <c r="E774" s="117"/>
      <c r="F774" s="103">
        <v>0</v>
      </c>
    </row>
    <row r="775" s="96" customFormat="1" spans="1:6">
      <c r="A775" s="135" t="s">
        <v>835</v>
      </c>
      <c r="B775" s="134"/>
      <c r="C775" s="103">
        <v>0</v>
      </c>
      <c r="D775" s="123"/>
      <c r="E775" s="117"/>
      <c r="F775" s="103">
        <v>0</v>
      </c>
    </row>
    <row r="776" s="96" customFormat="1" spans="1:6">
      <c r="A776" s="135" t="s">
        <v>836</v>
      </c>
      <c r="B776" s="103">
        <v>8144</v>
      </c>
      <c r="C776" s="103">
        <v>1633</v>
      </c>
      <c r="D776" s="117">
        <f t="shared" ref="D776:D780" si="20">C776/B776</f>
        <v>0.200515717092338</v>
      </c>
      <c r="E776" s="117">
        <f t="shared" ref="E776:E836" si="21">C776/F776</f>
        <v>-0.109355119533918</v>
      </c>
      <c r="F776" s="103">
        <v>-14933</v>
      </c>
    </row>
    <row r="777" s="96" customFormat="1" spans="1:6">
      <c r="A777" s="135" t="s">
        <v>837</v>
      </c>
      <c r="B777" s="134"/>
      <c r="C777" s="103">
        <v>0</v>
      </c>
      <c r="D777" s="123"/>
      <c r="E777" s="117"/>
      <c r="F777" s="103">
        <v>0</v>
      </c>
    </row>
    <row r="778" s="96" customFormat="1" spans="1:6">
      <c r="A778" s="135" t="s">
        <v>838</v>
      </c>
      <c r="B778" s="134"/>
      <c r="C778" s="103">
        <v>1633</v>
      </c>
      <c r="D778" s="123"/>
      <c r="E778" s="117">
        <f t="shared" si="21"/>
        <v>-0.109355119533918</v>
      </c>
      <c r="F778" s="103">
        <v>-14933</v>
      </c>
    </row>
    <row r="779" s="96" customFormat="1" spans="1:6">
      <c r="A779" s="135" t="s">
        <v>839</v>
      </c>
      <c r="B779" s="103">
        <v>39849</v>
      </c>
      <c r="C779" s="103">
        <v>80704</v>
      </c>
      <c r="D779" s="117">
        <f t="shared" si="20"/>
        <v>2.02524530101132</v>
      </c>
      <c r="E779" s="117">
        <f t="shared" si="21"/>
        <v>2.76516137874323</v>
      </c>
      <c r="F779" s="103">
        <v>29186</v>
      </c>
    </row>
    <row r="780" s="96" customFormat="1" spans="1:6">
      <c r="A780" s="135" t="s">
        <v>840</v>
      </c>
      <c r="B780" s="103">
        <v>22527</v>
      </c>
      <c r="C780" s="103">
        <v>30332</v>
      </c>
      <c r="D780" s="117">
        <f t="shared" si="20"/>
        <v>1.34647312114352</v>
      </c>
      <c r="E780" s="117">
        <f t="shared" si="21"/>
        <v>2.91850283844896</v>
      </c>
      <c r="F780" s="103">
        <v>10393</v>
      </c>
    </row>
    <row r="781" s="96" customFormat="1" spans="1:6">
      <c r="A781" s="135" t="s">
        <v>206</v>
      </c>
      <c r="B781" s="134"/>
      <c r="C781" s="103">
        <v>2551</v>
      </c>
      <c r="D781" s="123"/>
      <c r="E781" s="117">
        <f t="shared" si="21"/>
        <v>1.10194384449244</v>
      </c>
      <c r="F781" s="103">
        <v>2315</v>
      </c>
    </row>
    <row r="782" s="96" customFormat="1" spans="1:6">
      <c r="A782" s="135" t="s">
        <v>207</v>
      </c>
      <c r="B782" s="134"/>
      <c r="C782" s="103">
        <v>402</v>
      </c>
      <c r="D782" s="123"/>
      <c r="E782" s="117">
        <f t="shared" si="21"/>
        <v>1.01259445843829</v>
      </c>
      <c r="F782" s="103">
        <v>397</v>
      </c>
    </row>
    <row r="783" s="96" customFormat="1" spans="1:6">
      <c r="A783" s="135" t="s">
        <v>208</v>
      </c>
      <c r="B783" s="134"/>
      <c r="C783" s="103">
        <v>10</v>
      </c>
      <c r="D783" s="123"/>
      <c r="E783" s="117">
        <f t="shared" si="21"/>
        <v>0.149253731343284</v>
      </c>
      <c r="F783" s="103">
        <v>67</v>
      </c>
    </row>
    <row r="784" s="96" customFormat="1" spans="1:6">
      <c r="A784" s="135" t="s">
        <v>841</v>
      </c>
      <c r="B784" s="134"/>
      <c r="C784" s="103">
        <v>8136</v>
      </c>
      <c r="D784" s="123"/>
      <c r="E784" s="117">
        <f t="shared" si="21"/>
        <v>3.9228543876567</v>
      </c>
      <c r="F784" s="103">
        <v>2074</v>
      </c>
    </row>
    <row r="785" s="96" customFormat="1" spans="1:6">
      <c r="A785" s="135" t="s">
        <v>842</v>
      </c>
      <c r="B785" s="134"/>
      <c r="C785" s="103">
        <v>7172</v>
      </c>
      <c r="D785" s="123"/>
      <c r="E785" s="117">
        <f t="shared" si="21"/>
        <v>8.90931677018633</v>
      </c>
      <c r="F785" s="103">
        <v>805</v>
      </c>
    </row>
    <row r="786" s="96" customFormat="1" spans="1:6">
      <c r="A786" s="135" t="s">
        <v>843</v>
      </c>
      <c r="B786" s="134"/>
      <c r="C786" s="103">
        <v>0</v>
      </c>
      <c r="D786" s="123"/>
      <c r="E786" s="117"/>
      <c r="F786" s="103">
        <v>0</v>
      </c>
    </row>
    <row r="787" s="96" customFormat="1" spans="1:6">
      <c r="A787" s="135" t="s">
        <v>844</v>
      </c>
      <c r="B787" s="134"/>
      <c r="C787" s="103">
        <v>9</v>
      </c>
      <c r="D787" s="123"/>
      <c r="E787" s="117"/>
      <c r="F787" s="103">
        <v>0</v>
      </c>
    </row>
    <row r="788" s="96" customFormat="1" spans="1:6">
      <c r="A788" s="135" t="s">
        <v>845</v>
      </c>
      <c r="B788" s="134"/>
      <c r="C788" s="103">
        <v>0</v>
      </c>
      <c r="D788" s="123"/>
      <c r="E788" s="117"/>
      <c r="F788" s="103">
        <v>0</v>
      </c>
    </row>
    <row r="789" s="96" customFormat="1" spans="1:6">
      <c r="A789" s="135" t="s">
        <v>846</v>
      </c>
      <c r="B789" s="134"/>
      <c r="C789" s="103">
        <v>6802</v>
      </c>
      <c r="D789" s="123"/>
      <c r="E789" s="117">
        <f t="shared" si="21"/>
        <v>4.62092391304348</v>
      </c>
      <c r="F789" s="103">
        <v>1472</v>
      </c>
    </row>
    <row r="790" s="96" customFormat="1" spans="1:6">
      <c r="A790" s="135" t="s">
        <v>847</v>
      </c>
      <c r="B790" s="134"/>
      <c r="C790" s="103">
        <v>0</v>
      </c>
      <c r="D790" s="123"/>
      <c r="E790" s="117"/>
      <c r="F790" s="103">
        <v>0</v>
      </c>
    </row>
    <row r="791" s="96" customFormat="1" spans="1:6">
      <c r="A791" s="135" t="s">
        <v>848</v>
      </c>
      <c r="B791" s="134"/>
      <c r="C791" s="103">
        <v>0</v>
      </c>
      <c r="D791" s="123"/>
      <c r="E791" s="117"/>
      <c r="F791" s="103">
        <v>0</v>
      </c>
    </row>
    <row r="792" s="96" customFormat="1" spans="1:6">
      <c r="A792" s="135" t="s">
        <v>849</v>
      </c>
      <c r="B792" s="134"/>
      <c r="C792" s="103">
        <v>0</v>
      </c>
      <c r="D792" s="123"/>
      <c r="E792" s="117"/>
      <c r="F792" s="103">
        <v>0</v>
      </c>
    </row>
    <row r="793" s="96" customFormat="1" spans="1:6">
      <c r="A793" s="135" t="s">
        <v>850</v>
      </c>
      <c r="B793" s="134"/>
      <c r="C793" s="103">
        <v>0</v>
      </c>
      <c r="D793" s="123"/>
      <c r="E793" s="117"/>
      <c r="F793" s="103">
        <v>0</v>
      </c>
    </row>
    <row r="794" s="96" customFormat="1" spans="1:6">
      <c r="A794" s="135" t="s">
        <v>851</v>
      </c>
      <c r="B794" s="134"/>
      <c r="C794" s="103">
        <v>0</v>
      </c>
      <c r="D794" s="123"/>
      <c r="E794" s="117"/>
      <c r="F794" s="103">
        <v>0</v>
      </c>
    </row>
    <row r="795" s="96" customFormat="1" spans="1:6">
      <c r="A795" s="135" t="s">
        <v>852</v>
      </c>
      <c r="B795" s="134"/>
      <c r="C795" s="103">
        <v>0</v>
      </c>
      <c r="D795" s="123"/>
      <c r="E795" s="117"/>
      <c r="F795" s="103">
        <v>0</v>
      </c>
    </row>
    <row r="796" s="96" customFormat="1" spans="1:6">
      <c r="A796" s="135" t="s">
        <v>853</v>
      </c>
      <c r="B796" s="134"/>
      <c r="C796" s="103">
        <v>0</v>
      </c>
      <c r="D796" s="123"/>
      <c r="E796" s="117"/>
      <c r="F796" s="103">
        <v>0</v>
      </c>
    </row>
    <row r="797" s="96" customFormat="1" spans="1:6">
      <c r="A797" s="135" t="s">
        <v>854</v>
      </c>
      <c r="B797" s="134"/>
      <c r="C797" s="103">
        <v>0</v>
      </c>
      <c r="D797" s="123"/>
      <c r="E797" s="117"/>
      <c r="F797" s="103">
        <v>0</v>
      </c>
    </row>
    <row r="798" s="96" customFormat="1" spans="1:6">
      <c r="A798" s="135" t="s">
        <v>855</v>
      </c>
      <c r="B798" s="134"/>
      <c r="C798" s="103">
        <v>0</v>
      </c>
      <c r="D798" s="123"/>
      <c r="E798" s="117"/>
      <c r="F798" s="103">
        <v>0</v>
      </c>
    </row>
    <row r="799" s="96" customFormat="1" spans="1:6">
      <c r="A799" s="135" t="s">
        <v>856</v>
      </c>
      <c r="B799" s="134"/>
      <c r="C799" s="103">
        <v>0</v>
      </c>
      <c r="D799" s="123"/>
      <c r="E799" s="117"/>
      <c r="F799" s="103">
        <v>0</v>
      </c>
    </row>
    <row r="800" s="96" customFormat="1" spans="1:6">
      <c r="A800" s="135" t="s">
        <v>857</v>
      </c>
      <c r="B800" s="134"/>
      <c r="C800" s="103">
        <v>0</v>
      </c>
      <c r="D800" s="123"/>
      <c r="E800" s="117"/>
      <c r="F800" s="103">
        <v>0</v>
      </c>
    </row>
    <row r="801" s="96" customFormat="1" spans="1:6">
      <c r="A801" s="135" t="s">
        <v>858</v>
      </c>
      <c r="B801" s="134"/>
      <c r="C801" s="103">
        <v>0</v>
      </c>
      <c r="D801" s="123"/>
      <c r="E801" s="117"/>
      <c r="F801" s="103">
        <v>0</v>
      </c>
    </row>
    <row r="802" s="96" customFormat="1" spans="1:6">
      <c r="A802" s="135" t="s">
        <v>859</v>
      </c>
      <c r="B802" s="134"/>
      <c r="C802" s="103">
        <v>5250</v>
      </c>
      <c r="D802" s="123"/>
      <c r="E802" s="117">
        <f t="shared" si="21"/>
        <v>1.6089488201042</v>
      </c>
      <c r="F802" s="103">
        <v>3263</v>
      </c>
    </row>
    <row r="803" s="96" customFormat="1" spans="1:6">
      <c r="A803" s="135" t="s">
        <v>860</v>
      </c>
      <c r="B803" s="103">
        <v>0</v>
      </c>
      <c r="C803" s="103">
        <v>3824</v>
      </c>
      <c r="D803" s="117"/>
      <c r="E803" s="117"/>
      <c r="F803" s="103">
        <v>0</v>
      </c>
    </row>
    <row r="804" s="96" customFormat="1" spans="1:6">
      <c r="A804" s="135" t="s">
        <v>206</v>
      </c>
      <c r="B804" s="134"/>
      <c r="C804" s="103">
        <v>0</v>
      </c>
      <c r="D804" s="123"/>
      <c r="E804" s="117"/>
      <c r="F804" s="103">
        <v>0</v>
      </c>
    </row>
    <row r="805" s="96" customFormat="1" spans="1:6">
      <c r="A805" s="135" t="s">
        <v>207</v>
      </c>
      <c r="B805" s="134"/>
      <c r="C805" s="103">
        <v>0</v>
      </c>
      <c r="D805" s="123"/>
      <c r="E805" s="117"/>
      <c r="F805" s="103">
        <v>0</v>
      </c>
    </row>
    <row r="806" s="96" customFormat="1" spans="1:6">
      <c r="A806" s="135" t="s">
        <v>208</v>
      </c>
      <c r="B806" s="134"/>
      <c r="C806" s="103">
        <v>0</v>
      </c>
      <c r="D806" s="123"/>
      <c r="E806" s="117"/>
      <c r="F806" s="103">
        <v>0</v>
      </c>
    </row>
    <row r="807" s="96" customFormat="1" spans="1:6">
      <c r="A807" s="135" t="s">
        <v>861</v>
      </c>
      <c r="B807" s="134"/>
      <c r="C807" s="103">
        <v>0</v>
      </c>
      <c r="D807" s="123"/>
      <c r="E807" s="117"/>
      <c r="F807" s="103">
        <v>0</v>
      </c>
    </row>
    <row r="808" s="96" customFormat="1" spans="1:6">
      <c r="A808" s="135" t="s">
        <v>862</v>
      </c>
      <c r="B808" s="134"/>
      <c r="C808" s="103">
        <v>0</v>
      </c>
      <c r="D808" s="123"/>
      <c r="E808" s="117"/>
      <c r="F808" s="103">
        <v>0</v>
      </c>
    </row>
    <row r="809" s="96" customFormat="1" spans="1:6">
      <c r="A809" s="135" t="s">
        <v>863</v>
      </c>
      <c r="B809" s="134"/>
      <c r="C809" s="103">
        <v>0</v>
      </c>
      <c r="D809" s="123"/>
      <c r="E809" s="117"/>
      <c r="F809" s="103">
        <v>0</v>
      </c>
    </row>
    <row r="810" s="96" customFormat="1" spans="1:6">
      <c r="A810" s="135" t="s">
        <v>864</v>
      </c>
      <c r="B810" s="134"/>
      <c r="C810" s="103">
        <v>0</v>
      </c>
      <c r="D810" s="123"/>
      <c r="E810" s="117"/>
      <c r="F810" s="103">
        <v>0</v>
      </c>
    </row>
    <row r="811" s="96" customFormat="1" spans="1:6">
      <c r="A811" s="135" t="s">
        <v>865</v>
      </c>
      <c r="B811" s="134"/>
      <c r="C811" s="103">
        <v>0</v>
      </c>
      <c r="D811" s="123"/>
      <c r="E811" s="117"/>
      <c r="F811" s="103">
        <v>0</v>
      </c>
    </row>
    <row r="812" s="96" customFormat="1" spans="1:6">
      <c r="A812" s="135" t="s">
        <v>866</v>
      </c>
      <c r="B812" s="134"/>
      <c r="C812" s="103">
        <v>3824</v>
      </c>
      <c r="D812" s="123"/>
      <c r="E812" s="117"/>
      <c r="F812" s="103">
        <v>0</v>
      </c>
    </row>
    <row r="813" s="96" customFormat="1" spans="1:6">
      <c r="A813" s="135" t="s">
        <v>867</v>
      </c>
      <c r="B813" s="103">
        <v>0</v>
      </c>
      <c r="C813" s="103">
        <v>0</v>
      </c>
      <c r="D813" s="117"/>
      <c r="E813" s="117"/>
      <c r="F813" s="103">
        <v>0</v>
      </c>
    </row>
    <row r="814" s="96" customFormat="1" spans="1:6">
      <c r="A814" s="135" t="s">
        <v>206</v>
      </c>
      <c r="B814" s="134"/>
      <c r="C814" s="103">
        <v>0</v>
      </c>
      <c r="D814" s="123"/>
      <c r="E814" s="117"/>
      <c r="F814" s="103">
        <v>0</v>
      </c>
    </row>
    <row r="815" s="96" customFormat="1" spans="1:6">
      <c r="A815" s="135" t="s">
        <v>207</v>
      </c>
      <c r="B815" s="134"/>
      <c r="C815" s="103">
        <v>0</v>
      </c>
      <c r="D815" s="123"/>
      <c r="E815" s="117"/>
      <c r="F815" s="103">
        <v>0</v>
      </c>
    </row>
    <row r="816" s="96" customFormat="1" spans="1:6">
      <c r="A816" s="135" t="s">
        <v>208</v>
      </c>
      <c r="B816" s="134"/>
      <c r="C816" s="103">
        <v>0</v>
      </c>
      <c r="D816" s="123"/>
      <c r="E816" s="117"/>
      <c r="F816" s="103">
        <v>0</v>
      </c>
    </row>
    <row r="817" s="96" customFormat="1" spans="1:6">
      <c r="A817" s="135" t="s">
        <v>868</v>
      </c>
      <c r="B817" s="134"/>
      <c r="C817" s="103">
        <v>0</v>
      </c>
      <c r="D817" s="123"/>
      <c r="E817" s="117"/>
      <c r="F817" s="103">
        <v>0</v>
      </c>
    </row>
    <row r="818" s="96" customFormat="1" spans="1:6">
      <c r="A818" s="135" t="s">
        <v>869</v>
      </c>
      <c r="B818" s="134"/>
      <c r="C818" s="103">
        <v>0</v>
      </c>
      <c r="D818" s="123"/>
      <c r="E818" s="117"/>
      <c r="F818" s="103">
        <v>0</v>
      </c>
    </row>
    <row r="819" s="96" customFormat="1" spans="1:6">
      <c r="A819" s="135" t="s">
        <v>870</v>
      </c>
      <c r="B819" s="134"/>
      <c r="C819" s="103">
        <v>0</v>
      </c>
      <c r="D819" s="123"/>
      <c r="E819" s="117"/>
      <c r="F819" s="103">
        <v>0</v>
      </c>
    </row>
    <row r="820" s="96" customFormat="1" spans="1:6">
      <c r="A820" s="135" t="s">
        <v>871</v>
      </c>
      <c r="B820" s="134"/>
      <c r="C820" s="103">
        <v>0</v>
      </c>
      <c r="D820" s="123"/>
      <c r="E820" s="117"/>
      <c r="F820" s="103">
        <v>0</v>
      </c>
    </row>
    <row r="821" s="96" customFormat="1" spans="1:6">
      <c r="A821" s="135" t="s">
        <v>872</v>
      </c>
      <c r="B821" s="134"/>
      <c r="C821" s="103">
        <v>0</v>
      </c>
      <c r="D821" s="123"/>
      <c r="E821" s="117"/>
      <c r="F821" s="103">
        <v>0</v>
      </c>
    </row>
    <row r="822" s="96" customFormat="1" spans="1:6">
      <c r="A822" s="135" t="s">
        <v>873</v>
      </c>
      <c r="B822" s="134"/>
      <c r="C822" s="103">
        <v>0</v>
      </c>
      <c r="D822" s="123"/>
      <c r="E822" s="117"/>
      <c r="F822" s="103">
        <v>0</v>
      </c>
    </row>
    <row r="823" s="96" customFormat="1" spans="1:6">
      <c r="A823" s="135" t="s">
        <v>874</v>
      </c>
      <c r="B823" s="103">
        <v>5278</v>
      </c>
      <c r="C823" s="103">
        <v>6782</v>
      </c>
      <c r="D823" s="117">
        <f>C823/B823</f>
        <v>1.28495642288746</v>
      </c>
      <c r="E823" s="117">
        <f t="shared" si="21"/>
        <v>1.14541462590779</v>
      </c>
      <c r="F823" s="103">
        <v>5921</v>
      </c>
    </row>
    <row r="824" s="96" customFormat="1" spans="1:6">
      <c r="A824" s="135" t="s">
        <v>875</v>
      </c>
      <c r="B824" s="134"/>
      <c r="C824" s="103">
        <v>4806</v>
      </c>
      <c r="D824" s="123"/>
      <c r="E824" s="117">
        <f t="shared" si="21"/>
        <v>1.42021276595745</v>
      </c>
      <c r="F824" s="103">
        <v>3384</v>
      </c>
    </row>
    <row r="825" s="96" customFormat="1" spans="1:6">
      <c r="A825" s="135" t="s">
        <v>876</v>
      </c>
      <c r="B825" s="134"/>
      <c r="C825" s="103">
        <v>858</v>
      </c>
      <c r="D825" s="123"/>
      <c r="E825" s="117">
        <f t="shared" si="21"/>
        <v>0.873727087576375</v>
      </c>
      <c r="F825" s="103">
        <v>982</v>
      </c>
    </row>
    <row r="826" s="96" customFormat="1" spans="1:6">
      <c r="A826" s="135" t="s">
        <v>877</v>
      </c>
      <c r="B826" s="134"/>
      <c r="C826" s="103">
        <v>1118</v>
      </c>
      <c r="D826" s="123"/>
      <c r="E826" s="117">
        <f t="shared" si="21"/>
        <v>1.17932489451477</v>
      </c>
      <c r="F826" s="103">
        <v>948</v>
      </c>
    </row>
    <row r="827" s="96" customFormat="1" spans="1:6">
      <c r="A827" s="135" t="s">
        <v>878</v>
      </c>
      <c r="B827" s="134"/>
      <c r="C827" s="103">
        <v>0</v>
      </c>
      <c r="D827" s="123"/>
      <c r="E827" s="117">
        <f t="shared" si="21"/>
        <v>0</v>
      </c>
      <c r="F827" s="103">
        <v>607</v>
      </c>
    </row>
    <row r="828" s="96" customFormat="1" spans="1:6">
      <c r="A828" s="135" t="s">
        <v>879</v>
      </c>
      <c r="B828" s="103">
        <v>0</v>
      </c>
      <c r="C828" s="103">
        <v>0</v>
      </c>
      <c r="D828" s="117"/>
      <c r="E828" s="117"/>
      <c r="F828" s="103">
        <v>0</v>
      </c>
    </row>
    <row r="829" s="96" customFormat="1" spans="1:6">
      <c r="A829" s="135" t="s">
        <v>206</v>
      </c>
      <c r="B829" s="134"/>
      <c r="C829" s="103">
        <v>0</v>
      </c>
      <c r="D829" s="123"/>
      <c r="E829" s="117"/>
      <c r="F829" s="103">
        <v>0</v>
      </c>
    </row>
    <row r="830" s="96" customFormat="1" spans="1:6">
      <c r="A830" s="135" t="s">
        <v>207</v>
      </c>
      <c r="B830" s="134"/>
      <c r="C830" s="103">
        <v>0</v>
      </c>
      <c r="D830" s="123"/>
      <c r="E830" s="117"/>
      <c r="F830" s="103">
        <v>0</v>
      </c>
    </row>
    <row r="831" s="96" customFormat="1" spans="1:6">
      <c r="A831" s="135" t="s">
        <v>208</v>
      </c>
      <c r="B831" s="134"/>
      <c r="C831" s="103">
        <v>0</v>
      </c>
      <c r="D831" s="123"/>
      <c r="E831" s="117"/>
      <c r="F831" s="103">
        <v>0</v>
      </c>
    </row>
    <row r="832" s="96" customFormat="1" spans="1:6">
      <c r="A832" s="135" t="s">
        <v>865</v>
      </c>
      <c r="B832" s="134"/>
      <c r="C832" s="103">
        <v>0</v>
      </c>
      <c r="D832" s="123"/>
      <c r="E832" s="117"/>
      <c r="F832" s="103">
        <v>0</v>
      </c>
    </row>
    <row r="833" s="96" customFormat="1" spans="1:6">
      <c r="A833" s="135" t="s">
        <v>880</v>
      </c>
      <c r="B833" s="134"/>
      <c r="C833" s="103">
        <v>0</v>
      </c>
      <c r="D833" s="123"/>
      <c r="E833" s="117"/>
      <c r="F833" s="103">
        <v>0</v>
      </c>
    </row>
    <row r="834" s="96" customFormat="1" spans="1:6">
      <c r="A834" s="135" t="s">
        <v>881</v>
      </c>
      <c r="B834" s="134"/>
      <c r="C834" s="103">
        <v>0</v>
      </c>
      <c r="D834" s="123"/>
      <c r="E834" s="117"/>
      <c r="F834" s="103">
        <v>0</v>
      </c>
    </row>
    <row r="835" s="96" customFormat="1" spans="1:6">
      <c r="A835" s="135" t="s">
        <v>882</v>
      </c>
      <c r="B835" s="103">
        <v>11560</v>
      </c>
      <c r="C835" s="103">
        <v>40035</v>
      </c>
      <c r="D835" s="117">
        <f>C835/B835</f>
        <v>3.46323529411765</v>
      </c>
      <c r="E835" s="117">
        <f t="shared" si="21"/>
        <v>3.149386406545</v>
      </c>
      <c r="F835" s="103">
        <v>12712</v>
      </c>
    </row>
    <row r="836" s="96" customFormat="1" spans="1:6">
      <c r="A836" s="135" t="s">
        <v>883</v>
      </c>
      <c r="B836" s="134"/>
      <c r="C836" s="103">
        <v>55</v>
      </c>
      <c r="D836" s="123"/>
      <c r="E836" s="117">
        <f t="shared" si="21"/>
        <v>0.070694087403599</v>
      </c>
      <c r="F836" s="103">
        <v>778</v>
      </c>
    </row>
    <row r="837" s="96" customFormat="1" spans="1:6">
      <c r="A837" s="135" t="s">
        <v>884</v>
      </c>
      <c r="B837" s="134"/>
      <c r="C837" s="103">
        <v>39980</v>
      </c>
      <c r="D837" s="123"/>
      <c r="E837" s="117">
        <f t="shared" ref="E837:E897" si="22">C837/F837</f>
        <v>3.4028427951315</v>
      </c>
      <c r="F837" s="103">
        <v>11749</v>
      </c>
    </row>
    <row r="838" s="96" customFormat="1" spans="1:6">
      <c r="A838" s="135" t="s">
        <v>885</v>
      </c>
      <c r="B838" s="134"/>
      <c r="C838" s="103">
        <v>0</v>
      </c>
      <c r="D838" s="123"/>
      <c r="E838" s="117">
        <f t="shared" si="22"/>
        <v>0</v>
      </c>
      <c r="F838" s="103">
        <v>125</v>
      </c>
    </row>
    <row r="839" s="96" customFormat="1" spans="1:6">
      <c r="A839" s="135" t="s">
        <v>886</v>
      </c>
      <c r="B839" s="134"/>
      <c r="C839" s="103">
        <v>0</v>
      </c>
      <c r="D839" s="123"/>
      <c r="E839" s="117">
        <f t="shared" si="22"/>
        <v>0</v>
      </c>
      <c r="F839" s="103">
        <v>60</v>
      </c>
    </row>
    <row r="840" s="96" customFormat="1" spans="1:6">
      <c r="A840" s="135" t="s">
        <v>887</v>
      </c>
      <c r="B840" s="103">
        <v>484</v>
      </c>
      <c r="C840" s="103">
        <v>-269</v>
      </c>
      <c r="D840" s="117">
        <f>C840/B840</f>
        <v>-0.555785123966942</v>
      </c>
      <c r="E840" s="117">
        <f t="shared" si="22"/>
        <v>-1.68125</v>
      </c>
      <c r="F840" s="103">
        <v>160</v>
      </c>
    </row>
    <row r="841" s="96" customFormat="1" spans="1:6">
      <c r="A841" s="135" t="s">
        <v>888</v>
      </c>
      <c r="B841" s="134"/>
      <c r="C841" s="103">
        <v>30</v>
      </c>
      <c r="D841" s="123"/>
      <c r="E841" s="117"/>
      <c r="F841" s="103">
        <v>0</v>
      </c>
    </row>
    <row r="842" s="96" customFormat="1" spans="1:6">
      <c r="A842" s="135" t="s">
        <v>889</v>
      </c>
      <c r="B842" s="134"/>
      <c r="C842" s="103">
        <v>-299</v>
      </c>
      <c r="D842" s="123"/>
      <c r="E842" s="117">
        <f t="shared" si="22"/>
        <v>-1.86875</v>
      </c>
      <c r="F842" s="103">
        <v>160</v>
      </c>
    </row>
    <row r="843" s="96" customFormat="1" spans="1:6">
      <c r="A843" s="135" t="s">
        <v>890</v>
      </c>
      <c r="B843" s="103">
        <v>16088</v>
      </c>
      <c r="C843" s="103">
        <v>13357</v>
      </c>
      <c r="D843" s="117">
        <f>C843/B843</f>
        <v>0.830246146195922</v>
      </c>
      <c r="E843" s="117">
        <f t="shared" si="22"/>
        <v>1.06685303514377</v>
      </c>
      <c r="F843" s="103">
        <v>12520</v>
      </c>
    </row>
    <row r="844" s="96" customFormat="1" spans="1:6">
      <c r="A844" s="135" t="s">
        <v>891</v>
      </c>
      <c r="B844" s="103">
        <v>0</v>
      </c>
      <c r="C844" s="103">
        <v>0</v>
      </c>
      <c r="D844" s="117"/>
      <c r="E844" s="117"/>
      <c r="F844" s="103">
        <v>0</v>
      </c>
    </row>
    <row r="845" s="96" customFormat="1" spans="1:6">
      <c r="A845" s="135" t="s">
        <v>206</v>
      </c>
      <c r="B845" s="134"/>
      <c r="C845" s="103">
        <v>0</v>
      </c>
      <c r="D845" s="123"/>
      <c r="E845" s="117"/>
      <c r="F845" s="103">
        <v>0</v>
      </c>
    </row>
    <row r="846" s="96" customFormat="1" spans="1:6">
      <c r="A846" s="135" t="s">
        <v>207</v>
      </c>
      <c r="B846" s="134"/>
      <c r="C846" s="103">
        <v>0</v>
      </c>
      <c r="D846" s="123"/>
      <c r="E846" s="117"/>
      <c r="F846" s="103">
        <v>0</v>
      </c>
    </row>
    <row r="847" s="96" customFormat="1" spans="1:6">
      <c r="A847" s="135" t="s">
        <v>208</v>
      </c>
      <c r="B847" s="134"/>
      <c r="C847" s="103">
        <v>0</v>
      </c>
      <c r="D847" s="123"/>
      <c r="E847" s="117"/>
      <c r="F847" s="103">
        <v>0</v>
      </c>
    </row>
    <row r="848" s="96" customFormat="1" spans="1:6">
      <c r="A848" s="135" t="s">
        <v>892</v>
      </c>
      <c r="B848" s="134"/>
      <c r="C848" s="103">
        <v>0</v>
      </c>
      <c r="D848" s="123"/>
      <c r="E848" s="117"/>
      <c r="F848" s="103">
        <v>0</v>
      </c>
    </row>
    <row r="849" s="96" customFormat="1" spans="1:6">
      <c r="A849" s="135" t="s">
        <v>893</v>
      </c>
      <c r="B849" s="134"/>
      <c r="C849" s="103">
        <v>0</v>
      </c>
      <c r="D849" s="123"/>
      <c r="E849" s="117"/>
      <c r="F849" s="103">
        <v>0</v>
      </c>
    </row>
    <row r="850" s="96" customFormat="1" spans="1:6">
      <c r="A850" s="135" t="s">
        <v>894</v>
      </c>
      <c r="B850" s="134"/>
      <c r="C850" s="103">
        <v>0</v>
      </c>
      <c r="D850" s="123"/>
      <c r="E850" s="117"/>
      <c r="F850" s="103">
        <v>0</v>
      </c>
    </row>
    <row r="851" s="96" customFormat="1" spans="1:6">
      <c r="A851" s="135" t="s">
        <v>895</v>
      </c>
      <c r="B851" s="134"/>
      <c r="C851" s="103">
        <v>0</v>
      </c>
      <c r="D851" s="123"/>
      <c r="E851" s="117"/>
      <c r="F851" s="103">
        <v>0</v>
      </c>
    </row>
    <row r="852" s="96" customFormat="1" spans="1:6">
      <c r="A852" s="135" t="s">
        <v>896</v>
      </c>
      <c r="B852" s="134"/>
      <c r="C852" s="103">
        <v>0</v>
      </c>
      <c r="D852" s="123"/>
      <c r="E852" s="117"/>
      <c r="F852" s="103">
        <v>0</v>
      </c>
    </row>
    <row r="853" s="96" customFormat="1" spans="1:6">
      <c r="A853" s="135" t="s">
        <v>897</v>
      </c>
      <c r="B853" s="134"/>
      <c r="C853" s="103">
        <v>0</v>
      </c>
      <c r="D853" s="123"/>
      <c r="E853" s="117"/>
      <c r="F853" s="103">
        <v>0</v>
      </c>
    </row>
    <row r="854" s="96" customFormat="1" spans="1:6">
      <c r="A854" s="135" t="s">
        <v>898</v>
      </c>
      <c r="B854" s="103">
        <v>0</v>
      </c>
      <c r="C854" s="103">
        <v>0</v>
      </c>
      <c r="D854" s="117"/>
      <c r="E854" s="117"/>
      <c r="F854" s="103">
        <v>0</v>
      </c>
    </row>
    <row r="855" s="96" customFormat="1" spans="1:6">
      <c r="A855" s="135" t="s">
        <v>206</v>
      </c>
      <c r="B855" s="134"/>
      <c r="C855" s="103">
        <v>0</v>
      </c>
      <c r="D855" s="123"/>
      <c r="E855" s="117"/>
      <c r="F855" s="103">
        <v>0</v>
      </c>
    </row>
    <row r="856" s="96" customFormat="1" spans="1:6">
      <c r="A856" s="135" t="s">
        <v>207</v>
      </c>
      <c r="B856" s="134"/>
      <c r="C856" s="103">
        <v>0</v>
      </c>
      <c r="D856" s="123"/>
      <c r="E856" s="117"/>
      <c r="F856" s="103">
        <v>0</v>
      </c>
    </row>
    <row r="857" s="96" customFormat="1" spans="1:6">
      <c r="A857" s="135" t="s">
        <v>208</v>
      </c>
      <c r="B857" s="134"/>
      <c r="C857" s="103">
        <v>0</v>
      </c>
      <c r="D857" s="123"/>
      <c r="E857" s="117"/>
      <c r="F857" s="103">
        <v>0</v>
      </c>
    </row>
    <row r="858" s="96" customFormat="1" spans="1:6">
      <c r="A858" s="135" t="s">
        <v>899</v>
      </c>
      <c r="B858" s="134"/>
      <c r="C858" s="103">
        <v>0</v>
      </c>
      <c r="D858" s="123"/>
      <c r="E858" s="117"/>
      <c r="F858" s="103">
        <v>0</v>
      </c>
    </row>
    <row r="859" s="96" customFormat="1" spans="1:6">
      <c r="A859" s="135" t="s">
        <v>900</v>
      </c>
      <c r="B859" s="134"/>
      <c r="C859" s="103">
        <v>0</v>
      </c>
      <c r="D859" s="123"/>
      <c r="E859" s="117"/>
      <c r="F859" s="103">
        <v>0</v>
      </c>
    </row>
    <row r="860" s="96" customFormat="1" spans="1:6">
      <c r="A860" s="135" t="s">
        <v>901</v>
      </c>
      <c r="B860" s="134"/>
      <c r="C860" s="103">
        <v>0</v>
      </c>
      <c r="D860" s="123"/>
      <c r="E860" s="117"/>
      <c r="F860" s="103">
        <v>0</v>
      </c>
    </row>
    <row r="861" s="96" customFormat="1" spans="1:6">
      <c r="A861" s="135" t="s">
        <v>902</v>
      </c>
      <c r="B861" s="134"/>
      <c r="C861" s="103">
        <v>0</v>
      </c>
      <c r="D861" s="123"/>
      <c r="E861" s="117"/>
      <c r="F861" s="103">
        <v>0</v>
      </c>
    </row>
    <row r="862" s="96" customFormat="1" spans="1:6">
      <c r="A862" s="135" t="s">
        <v>903</v>
      </c>
      <c r="B862" s="134"/>
      <c r="C862" s="103">
        <v>0</v>
      </c>
      <c r="D862" s="123"/>
      <c r="E862" s="117"/>
      <c r="F862" s="103">
        <v>0</v>
      </c>
    </row>
    <row r="863" s="96" customFormat="1" spans="1:6">
      <c r="A863" s="135" t="s">
        <v>904</v>
      </c>
      <c r="B863" s="134"/>
      <c r="C863" s="103">
        <v>0</v>
      </c>
      <c r="D863" s="123"/>
      <c r="E863" s="117"/>
      <c r="F863" s="103">
        <v>0</v>
      </c>
    </row>
    <row r="864" s="96" customFormat="1" spans="1:6">
      <c r="A864" s="135" t="s">
        <v>905</v>
      </c>
      <c r="B864" s="134"/>
      <c r="C864" s="103">
        <v>0</v>
      </c>
      <c r="D864" s="123"/>
      <c r="E864" s="117"/>
      <c r="F864" s="103">
        <v>0</v>
      </c>
    </row>
    <row r="865" s="96" customFormat="1" spans="1:6">
      <c r="A865" s="135" t="s">
        <v>906</v>
      </c>
      <c r="B865" s="134"/>
      <c r="C865" s="103">
        <v>0</v>
      </c>
      <c r="D865" s="123"/>
      <c r="E865" s="117"/>
      <c r="F865" s="103">
        <v>0</v>
      </c>
    </row>
    <row r="866" s="96" customFormat="1" spans="1:6">
      <c r="A866" s="135" t="s">
        <v>907</v>
      </c>
      <c r="B866" s="134"/>
      <c r="C866" s="103">
        <v>0</v>
      </c>
      <c r="D866" s="123"/>
      <c r="E866" s="117"/>
      <c r="F866" s="103">
        <v>0</v>
      </c>
    </row>
    <row r="867" s="96" customFormat="1" spans="1:6">
      <c r="A867" s="135" t="s">
        <v>908</v>
      </c>
      <c r="B867" s="134"/>
      <c r="C867" s="103">
        <v>0</v>
      </c>
      <c r="D867" s="123"/>
      <c r="E867" s="117"/>
      <c r="F867" s="103">
        <v>0</v>
      </c>
    </row>
    <row r="868" s="96" customFormat="1" spans="1:6">
      <c r="A868" s="135" t="s">
        <v>909</v>
      </c>
      <c r="B868" s="134"/>
      <c r="C868" s="103">
        <v>0</v>
      </c>
      <c r="D868" s="123"/>
      <c r="E868" s="117"/>
      <c r="F868" s="103">
        <v>0</v>
      </c>
    </row>
    <row r="869" s="96" customFormat="1" spans="1:6">
      <c r="A869" s="135" t="s">
        <v>910</v>
      </c>
      <c r="B869" s="134"/>
      <c r="C869" s="103">
        <v>0</v>
      </c>
      <c r="D869" s="123"/>
      <c r="E869" s="117"/>
      <c r="F869" s="103">
        <v>0</v>
      </c>
    </row>
    <row r="870" s="96" customFormat="1" spans="1:6">
      <c r="A870" s="135" t="s">
        <v>911</v>
      </c>
      <c r="B870" s="103">
        <v>0</v>
      </c>
      <c r="C870" s="103">
        <v>0</v>
      </c>
      <c r="D870" s="117"/>
      <c r="E870" s="117"/>
      <c r="F870" s="103">
        <v>0</v>
      </c>
    </row>
    <row r="871" s="96" customFormat="1" spans="1:6">
      <c r="A871" s="135" t="s">
        <v>206</v>
      </c>
      <c r="B871" s="134"/>
      <c r="C871" s="103">
        <v>0</v>
      </c>
      <c r="D871" s="123"/>
      <c r="E871" s="117"/>
      <c r="F871" s="103">
        <v>0</v>
      </c>
    </row>
    <row r="872" s="96" customFormat="1" spans="1:6">
      <c r="A872" s="135" t="s">
        <v>207</v>
      </c>
      <c r="B872" s="134"/>
      <c r="C872" s="103">
        <v>0</v>
      </c>
      <c r="D872" s="123"/>
      <c r="E872" s="117"/>
      <c r="F872" s="103">
        <v>0</v>
      </c>
    </row>
    <row r="873" s="96" customFormat="1" spans="1:6">
      <c r="A873" s="135" t="s">
        <v>208</v>
      </c>
      <c r="B873" s="134"/>
      <c r="C873" s="103">
        <v>0</v>
      </c>
      <c r="D873" s="123"/>
      <c r="E873" s="117"/>
      <c r="F873" s="103">
        <v>0</v>
      </c>
    </row>
    <row r="874" s="96" customFormat="1" spans="1:6">
      <c r="A874" s="135" t="s">
        <v>912</v>
      </c>
      <c r="B874" s="134"/>
      <c r="C874" s="103">
        <v>0</v>
      </c>
      <c r="D874" s="123"/>
      <c r="E874" s="117"/>
      <c r="F874" s="103">
        <v>0</v>
      </c>
    </row>
    <row r="875" s="96" customFormat="1" spans="1:6">
      <c r="A875" s="135" t="s">
        <v>913</v>
      </c>
      <c r="B875" s="103">
        <v>8325</v>
      </c>
      <c r="C875" s="103">
        <v>8649</v>
      </c>
      <c r="D875" s="117">
        <f>C875/B875</f>
        <v>1.03891891891892</v>
      </c>
      <c r="E875" s="117">
        <f t="shared" si="22"/>
        <v>1.559221200649</v>
      </c>
      <c r="F875" s="103">
        <v>5547</v>
      </c>
    </row>
    <row r="876" s="96" customFormat="1" spans="1:6">
      <c r="A876" s="135" t="s">
        <v>206</v>
      </c>
      <c r="B876" s="134"/>
      <c r="C876" s="103">
        <v>1684</v>
      </c>
      <c r="D876" s="123"/>
      <c r="E876" s="117">
        <f t="shared" si="22"/>
        <v>2.57886676875957</v>
      </c>
      <c r="F876" s="103">
        <v>653</v>
      </c>
    </row>
    <row r="877" s="96" customFormat="1" spans="1:6">
      <c r="A877" s="135" t="s">
        <v>207</v>
      </c>
      <c r="B877" s="134"/>
      <c r="C877" s="103">
        <v>73</v>
      </c>
      <c r="D877" s="123"/>
      <c r="E877" s="117">
        <f t="shared" si="22"/>
        <v>73</v>
      </c>
      <c r="F877" s="103">
        <v>1</v>
      </c>
    </row>
    <row r="878" s="96" customFormat="1" spans="1:6">
      <c r="A878" s="135" t="s">
        <v>208</v>
      </c>
      <c r="B878" s="134"/>
      <c r="C878" s="103">
        <v>0</v>
      </c>
      <c r="D878" s="123"/>
      <c r="E878" s="117"/>
      <c r="F878" s="103">
        <v>0</v>
      </c>
    </row>
    <row r="879" s="96" customFormat="1" spans="1:6">
      <c r="A879" s="135" t="s">
        <v>914</v>
      </c>
      <c r="B879" s="134"/>
      <c r="C879" s="103">
        <v>0</v>
      </c>
      <c r="D879" s="123"/>
      <c r="E879" s="117"/>
      <c r="F879" s="103">
        <v>0</v>
      </c>
    </row>
    <row r="880" s="96" customFormat="1" spans="1:6">
      <c r="A880" s="135" t="s">
        <v>915</v>
      </c>
      <c r="B880" s="134"/>
      <c r="C880" s="103">
        <v>2226</v>
      </c>
      <c r="D880" s="123"/>
      <c r="E880" s="117"/>
      <c r="F880" s="103">
        <v>0</v>
      </c>
    </row>
    <row r="881" s="96" customFormat="1" spans="1:6">
      <c r="A881" s="135" t="s">
        <v>916</v>
      </c>
      <c r="B881" s="134"/>
      <c r="C881" s="103">
        <v>0</v>
      </c>
      <c r="D881" s="123"/>
      <c r="E881" s="117"/>
      <c r="F881" s="103">
        <v>0</v>
      </c>
    </row>
    <row r="882" s="96" customFormat="1" spans="1:6">
      <c r="A882" s="135" t="s">
        <v>917</v>
      </c>
      <c r="B882" s="134"/>
      <c r="C882" s="103">
        <v>528</v>
      </c>
      <c r="D882" s="123"/>
      <c r="E882" s="117">
        <f t="shared" si="22"/>
        <v>1.34351145038168</v>
      </c>
      <c r="F882" s="103">
        <v>393</v>
      </c>
    </row>
    <row r="883" s="96" customFormat="1" spans="1:6">
      <c r="A883" s="135" t="s">
        <v>918</v>
      </c>
      <c r="B883" s="134"/>
      <c r="C883" s="103">
        <v>8</v>
      </c>
      <c r="D883" s="123"/>
      <c r="E883" s="117"/>
      <c r="F883" s="103">
        <v>0</v>
      </c>
    </row>
    <row r="884" s="96" customFormat="1" spans="1:6">
      <c r="A884" s="135" t="s">
        <v>919</v>
      </c>
      <c r="B884" s="134"/>
      <c r="C884" s="103">
        <v>3539</v>
      </c>
      <c r="D884" s="123"/>
      <c r="E884" s="117">
        <f t="shared" si="22"/>
        <v>1.54272013949433</v>
      </c>
      <c r="F884" s="103">
        <v>2294</v>
      </c>
    </row>
    <row r="885" s="96" customFormat="1" spans="1:6">
      <c r="A885" s="135" t="s">
        <v>920</v>
      </c>
      <c r="B885" s="134"/>
      <c r="C885" s="103">
        <v>0</v>
      </c>
      <c r="D885" s="123"/>
      <c r="E885" s="117"/>
      <c r="F885" s="103">
        <v>0</v>
      </c>
    </row>
    <row r="886" s="96" customFormat="1" spans="1:6">
      <c r="A886" s="135" t="s">
        <v>865</v>
      </c>
      <c r="B886" s="134"/>
      <c r="C886" s="103">
        <v>0</v>
      </c>
      <c r="D886" s="123"/>
      <c r="E886" s="117"/>
      <c r="F886" s="103">
        <v>0</v>
      </c>
    </row>
    <row r="887" s="96" customFormat="1" spans="1:6">
      <c r="A887" s="135" t="s">
        <v>921</v>
      </c>
      <c r="B887" s="134"/>
      <c r="C887" s="103">
        <v>0</v>
      </c>
      <c r="D887" s="123"/>
      <c r="E887" s="117"/>
      <c r="F887" s="103">
        <v>0</v>
      </c>
    </row>
    <row r="888" s="96" customFormat="1" spans="1:6">
      <c r="A888" s="135" t="s">
        <v>922</v>
      </c>
      <c r="B888" s="134"/>
      <c r="C888" s="103">
        <v>591</v>
      </c>
      <c r="D888" s="123"/>
      <c r="E888" s="117">
        <f t="shared" si="22"/>
        <v>0.267905711695376</v>
      </c>
      <c r="F888" s="103">
        <v>2206</v>
      </c>
    </row>
    <row r="889" s="96" customFormat="1" spans="1:6">
      <c r="A889" s="135" t="s">
        <v>923</v>
      </c>
      <c r="B889" s="103">
        <v>4936</v>
      </c>
      <c r="C889" s="103">
        <v>3667</v>
      </c>
      <c r="D889" s="117">
        <f>C889/B889</f>
        <v>0.742909238249595</v>
      </c>
      <c r="E889" s="117">
        <f t="shared" si="22"/>
        <v>1.05071633237822</v>
      </c>
      <c r="F889" s="103">
        <v>3490</v>
      </c>
    </row>
    <row r="890" s="96" customFormat="1" spans="1:6">
      <c r="A890" s="135" t="s">
        <v>206</v>
      </c>
      <c r="B890" s="134"/>
      <c r="C890" s="103">
        <v>2908</v>
      </c>
      <c r="D890" s="123"/>
      <c r="E890" s="117">
        <f t="shared" si="22"/>
        <v>1.21470342522974</v>
      </c>
      <c r="F890" s="103">
        <v>2394</v>
      </c>
    </row>
    <row r="891" s="96" customFormat="1" spans="1:6">
      <c r="A891" s="135" t="s">
        <v>207</v>
      </c>
      <c r="B891" s="134"/>
      <c r="C891" s="103">
        <v>26</v>
      </c>
      <c r="D891" s="123"/>
      <c r="E891" s="117">
        <f t="shared" si="22"/>
        <v>0.161490683229814</v>
      </c>
      <c r="F891" s="103">
        <v>161</v>
      </c>
    </row>
    <row r="892" s="96" customFormat="1" spans="1:6">
      <c r="A892" s="135" t="s">
        <v>208</v>
      </c>
      <c r="B892" s="134"/>
      <c r="C892" s="103">
        <v>0</v>
      </c>
      <c r="D892" s="123"/>
      <c r="E892" s="117"/>
      <c r="F892" s="103">
        <v>0</v>
      </c>
    </row>
    <row r="893" s="96" customFormat="1" spans="1:6">
      <c r="A893" s="135" t="s">
        <v>924</v>
      </c>
      <c r="B893" s="134"/>
      <c r="C893" s="103">
        <v>0</v>
      </c>
      <c r="D893" s="123"/>
      <c r="E893" s="117"/>
      <c r="F893" s="103">
        <v>0</v>
      </c>
    </row>
    <row r="894" s="96" customFormat="1" spans="1:6">
      <c r="A894" s="135" t="s">
        <v>925</v>
      </c>
      <c r="B894" s="134"/>
      <c r="C894" s="103">
        <v>528</v>
      </c>
      <c r="D894" s="123"/>
      <c r="E894" s="117">
        <f t="shared" si="22"/>
        <v>1.56676557863501</v>
      </c>
      <c r="F894" s="103">
        <v>337</v>
      </c>
    </row>
    <row r="895" s="96" customFormat="1" spans="1:6">
      <c r="A895" s="135" t="s">
        <v>926</v>
      </c>
      <c r="B895" s="134"/>
      <c r="C895" s="103">
        <v>0</v>
      </c>
      <c r="D895" s="123"/>
      <c r="E895" s="117">
        <f t="shared" si="22"/>
        <v>0</v>
      </c>
      <c r="F895" s="103">
        <v>120</v>
      </c>
    </row>
    <row r="896" s="96" customFormat="1" spans="1:6">
      <c r="A896" s="135" t="s">
        <v>927</v>
      </c>
      <c r="B896" s="134"/>
      <c r="C896" s="103">
        <v>41</v>
      </c>
      <c r="D896" s="123"/>
      <c r="E896" s="117">
        <f t="shared" si="22"/>
        <v>0.121661721068249</v>
      </c>
      <c r="F896" s="103">
        <v>337</v>
      </c>
    </row>
    <row r="897" s="96" customFormat="1" spans="1:6">
      <c r="A897" s="135" t="s">
        <v>928</v>
      </c>
      <c r="B897" s="134"/>
      <c r="C897" s="103">
        <v>164</v>
      </c>
      <c r="D897" s="123"/>
      <c r="E897" s="117">
        <f t="shared" si="22"/>
        <v>1.16312056737589</v>
      </c>
      <c r="F897" s="103">
        <v>141</v>
      </c>
    </row>
    <row r="898" s="96" customFormat="1" spans="1:6">
      <c r="A898" s="135" t="s">
        <v>929</v>
      </c>
      <c r="B898" s="103">
        <v>0</v>
      </c>
      <c r="C898" s="103">
        <v>0</v>
      </c>
      <c r="D898" s="117"/>
      <c r="E898" s="117"/>
      <c r="F898" s="103">
        <v>0</v>
      </c>
    </row>
    <row r="899" s="96" customFormat="1" spans="1:6">
      <c r="A899" s="135" t="s">
        <v>206</v>
      </c>
      <c r="B899" s="134"/>
      <c r="C899" s="103">
        <v>0</v>
      </c>
      <c r="D899" s="123"/>
      <c r="E899" s="117"/>
      <c r="F899" s="103">
        <v>0</v>
      </c>
    </row>
    <row r="900" s="96" customFormat="1" spans="1:6">
      <c r="A900" s="135" t="s">
        <v>207</v>
      </c>
      <c r="B900" s="134"/>
      <c r="C900" s="103">
        <v>0</v>
      </c>
      <c r="D900" s="123"/>
      <c r="E900" s="117"/>
      <c r="F900" s="103">
        <v>0</v>
      </c>
    </row>
    <row r="901" s="96" customFormat="1" spans="1:6">
      <c r="A901" s="135" t="s">
        <v>208</v>
      </c>
      <c r="B901" s="134"/>
      <c r="C901" s="103">
        <v>0</v>
      </c>
      <c r="D901" s="123"/>
      <c r="E901" s="117"/>
      <c r="F901" s="103">
        <v>0</v>
      </c>
    </row>
    <row r="902" s="96" customFormat="1" spans="1:6">
      <c r="A902" s="135" t="s">
        <v>930</v>
      </c>
      <c r="B902" s="134"/>
      <c r="C902" s="103">
        <v>0</v>
      </c>
      <c r="D902" s="123"/>
      <c r="E902" s="117"/>
      <c r="F902" s="103">
        <v>0</v>
      </c>
    </row>
    <row r="903" s="96" customFormat="1" spans="1:6">
      <c r="A903" s="135" t="s">
        <v>931</v>
      </c>
      <c r="B903" s="134"/>
      <c r="C903" s="103">
        <v>0</v>
      </c>
      <c r="D903" s="123"/>
      <c r="E903" s="117"/>
      <c r="F903" s="103">
        <v>0</v>
      </c>
    </row>
    <row r="904" s="96" customFormat="1" spans="1:6">
      <c r="A904" s="135" t="s">
        <v>932</v>
      </c>
      <c r="B904" s="134"/>
      <c r="C904" s="103">
        <v>0</v>
      </c>
      <c r="D904" s="123"/>
      <c r="E904" s="117"/>
      <c r="F904" s="103">
        <v>0</v>
      </c>
    </row>
    <row r="905" s="96" customFormat="1" spans="1:6">
      <c r="A905" s="135" t="s">
        <v>933</v>
      </c>
      <c r="B905" s="103">
        <v>2752</v>
      </c>
      <c r="C905" s="103">
        <v>937</v>
      </c>
      <c r="D905" s="117">
        <f>C905/B905</f>
        <v>0.340479651162791</v>
      </c>
      <c r="E905" s="117">
        <f t="shared" ref="E905:E964" si="23">C905/F905</f>
        <v>0.269407705577918</v>
      </c>
      <c r="F905" s="103">
        <v>3478</v>
      </c>
    </row>
    <row r="906" s="96" customFormat="1" spans="1:6">
      <c r="A906" s="135" t="s">
        <v>206</v>
      </c>
      <c r="B906" s="134"/>
      <c r="C906" s="103">
        <v>197</v>
      </c>
      <c r="D906" s="123"/>
      <c r="E906" s="117">
        <f t="shared" si="23"/>
        <v>0.938095238095238</v>
      </c>
      <c r="F906" s="103">
        <v>210</v>
      </c>
    </row>
    <row r="907" s="96" customFormat="1" spans="1:6">
      <c r="A907" s="135" t="s">
        <v>207</v>
      </c>
      <c r="B907" s="134"/>
      <c r="C907" s="103">
        <v>0</v>
      </c>
      <c r="D907" s="123"/>
      <c r="E907" s="117"/>
      <c r="F907" s="103">
        <v>0</v>
      </c>
    </row>
    <row r="908" s="96" customFormat="1" spans="1:6">
      <c r="A908" s="135" t="s">
        <v>208</v>
      </c>
      <c r="B908" s="134"/>
      <c r="C908" s="103">
        <v>0</v>
      </c>
      <c r="D908" s="123"/>
      <c r="E908" s="117"/>
      <c r="F908" s="103">
        <v>0</v>
      </c>
    </row>
    <row r="909" s="96" customFormat="1" spans="1:6">
      <c r="A909" s="135" t="s">
        <v>934</v>
      </c>
      <c r="B909" s="134"/>
      <c r="C909" s="103">
        <v>0</v>
      </c>
      <c r="D909" s="123"/>
      <c r="E909" s="117"/>
      <c r="F909" s="103">
        <v>0</v>
      </c>
    </row>
    <row r="910" s="96" customFormat="1" spans="1:6">
      <c r="A910" s="135" t="s">
        <v>935</v>
      </c>
      <c r="B910" s="134"/>
      <c r="C910" s="103">
        <v>191</v>
      </c>
      <c r="D910" s="123"/>
      <c r="E910" s="117">
        <f t="shared" si="23"/>
        <v>0.0677304964539007</v>
      </c>
      <c r="F910" s="103">
        <v>2820</v>
      </c>
    </row>
    <row r="911" s="96" customFormat="1" spans="1:6">
      <c r="A911" s="135" t="s">
        <v>936</v>
      </c>
      <c r="B911" s="134"/>
      <c r="C911" s="103">
        <v>549</v>
      </c>
      <c r="D911" s="123"/>
      <c r="E911" s="117">
        <f t="shared" si="23"/>
        <v>1.22544642857143</v>
      </c>
      <c r="F911" s="103">
        <v>448</v>
      </c>
    </row>
    <row r="912" s="96" customFormat="1" spans="1:6">
      <c r="A912" s="135" t="s">
        <v>937</v>
      </c>
      <c r="B912" s="103">
        <v>75</v>
      </c>
      <c r="C912" s="103">
        <v>104</v>
      </c>
      <c r="D912" s="117">
        <f>C912/B912</f>
        <v>1.38666666666667</v>
      </c>
      <c r="E912" s="117">
        <f t="shared" si="23"/>
        <v>20.8</v>
      </c>
      <c r="F912" s="103">
        <v>5</v>
      </c>
    </row>
    <row r="913" s="96" customFormat="1" spans="1:6">
      <c r="A913" s="135" t="s">
        <v>938</v>
      </c>
      <c r="B913" s="134"/>
      <c r="C913" s="103">
        <v>0</v>
      </c>
      <c r="D913" s="123"/>
      <c r="E913" s="117"/>
      <c r="F913" s="103">
        <v>0</v>
      </c>
    </row>
    <row r="914" s="96" customFormat="1" spans="1:6">
      <c r="A914" s="135" t="s">
        <v>939</v>
      </c>
      <c r="B914" s="134"/>
      <c r="C914" s="103">
        <v>0</v>
      </c>
      <c r="D914" s="123"/>
      <c r="E914" s="117"/>
      <c r="F914" s="103">
        <v>0</v>
      </c>
    </row>
    <row r="915" s="96" customFormat="1" spans="1:6">
      <c r="A915" s="135" t="s">
        <v>940</v>
      </c>
      <c r="B915" s="134"/>
      <c r="C915" s="103">
        <v>0</v>
      </c>
      <c r="D915" s="123"/>
      <c r="E915" s="117"/>
      <c r="F915" s="103">
        <v>0</v>
      </c>
    </row>
    <row r="916" s="96" customFormat="1" spans="1:6">
      <c r="A916" s="135" t="s">
        <v>941</v>
      </c>
      <c r="B916" s="134"/>
      <c r="C916" s="103">
        <v>100</v>
      </c>
      <c r="D916" s="123"/>
      <c r="E916" s="117"/>
      <c r="F916" s="103">
        <v>0</v>
      </c>
    </row>
    <row r="917" s="96" customFormat="1" spans="1:6">
      <c r="A917" s="135" t="s">
        <v>942</v>
      </c>
      <c r="B917" s="134"/>
      <c r="C917" s="103">
        <v>0</v>
      </c>
      <c r="D917" s="123"/>
      <c r="E917" s="117"/>
      <c r="F917" s="103">
        <v>0</v>
      </c>
    </row>
    <row r="918" s="96" customFormat="1" spans="1:6">
      <c r="A918" s="135" t="s">
        <v>943</v>
      </c>
      <c r="B918" s="134"/>
      <c r="C918" s="103">
        <v>4</v>
      </c>
      <c r="D918" s="123"/>
      <c r="E918" s="117">
        <f t="shared" si="23"/>
        <v>0.8</v>
      </c>
      <c r="F918" s="103">
        <v>5</v>
      </c>
    </row>
    <row r="919" s="96" customFormat="1" spans="1:6">
      <c r="A919" s="135" t="s">
        <v>944</v>
      </c>
      <c r="B919" s="103">
        <v>8063</v>
      </c>
      <c r="C919" s="103">
        <v>8705</v>
      </c>
      <c r="D919" s="117">
        <f>C919/B919</f>
        <v>1.07962296911819</v>
      </c>
      <c r="E919" s="117">
        <f t="shared" si="23"/>
        <v>1.15054189796458</v>
      </c>
      <c r="F919" s="103">
        <v>7566</v>
      </c>
    </row>
    <row r="920" s="96" customFormat="1" spans="1:6">
      <c r="A920" s="135" t="s">
        <v>945</v>
      </c>
      <c r="B920" s="103">
        <v>3098</v>
      </c>
      <c r="C920" s="103">
        <v>3406</v>
      </c>
      <c r="D920" s="117">
        <f>C920/B920</f>
        <v>1.09941897998709</v>
      </c>
      <c r="E920" s="117">
        <f t="shared" si="23"/>
        <v>0.847052971897538</v>
      </c>
      <c r="F920" s="103">
        <v>4021</v>
      </c>
    </row>
    <row r="921" s="96" customFormat="1" spans="1:6">
      <c r="A921" s="135" t="s">
        <v>206</v>
      </c>
      <c r="B921" s="134"/>
      <c r="C921" s="103">
        <v>1733</v>
      </c>
      <c r="D921" s="123"/>
      <c r="E921" s="117">
        <f t="shared" si="23"/>
        <v>1.05285540704739</v>
      </c>
      <c r="F921" s="103">
        <v>1646</v>
      </c>
    </row>
    <row r="922" s="96" customFormat="1" spans="1:6">
      <c r="A922" s="135" t="s">
        <v>207</v>
      </c>
      <c r="B922" s="134"/>
      <c r="C922" s="103">
        <v>0</v>
      </c>
      <c r="D922" s="123"/>
      <c r="E922" s="117"/>
      <c r="F922" s="103">
        <v>0</v>
      </c>
    </row>
    <row r="923" s="96" customFormat="1" spans="1:6">
      <c r="A923" s="135" t="s">
        <v>208</v>
      </c>
      <c r="B923" s="134"/>
      <c r="C923" s="103">
        <v>0</v>
      </c>
      <c r="D923" s="123"/>
      <c r="E923" s="117"/>
      <c r="F923" s="103">
        <v>0</v>
      </c>
    </row>
    <row r="924" s="96" customFormat="1" spans="1:6">
      <c r="A924" s="135" t="s">
        <v>946</v>
      </c>
      <c r="B924" s="134"/>
      <c r="C924" s="103">
        <v>0</v>
      </c>
      <c r="D924" s="123"/>
      <c r="E924" s="117"/>
      <c r="F924" s="103">
        <v>0</v>
      </c>
    </row>
    <row r="925" s="96" customFormat="1" spans="1:6">
      <c r="A925" s="135" t="s">
        <v>947</v>
      </c>
      <c r="B925" s="134"/>
      <c r="C925" s="103">
        <v>13</v>
      </c>
      <c r="D925" s="123"/>
      <c r="E925" s="117">
        <f t="shared" si="23"/>
        <v>2.6</v>
      </c>
      <c r="F925" s="103">
        <v>5</v>
      </c>
    </row>
    <row r="926" s="96" customFormat="1" spans="1:6">
      <c r="A926" s="135" t="s">
        <v>948</v>
      </c>
      <c r="B926" s="134"/>
      <c r="C926" s="103">
        <v>0</v>
      </c>
      <c r="D926" s="123"/>
      <c r="E926" s="117"/>
      <c r="F926" s="103">
        <v>0</v>
      </c>
    </row>
    <row r="927" s="96" customFormat="1" spans="1:6">
      <c r="A927" s="135" t="s">
        <v>949</v>
      </c>
      <c r="B927" s="134"/>
      <c r="C927" s="103">
        <v>140</v>
      </c>
      <c r="D927" s="123"/>
      <c r="E927" s="117">
        <f t="shared" si="23"/>
        <v>0.107033639143731</v>
      </c>
      <c r="F927" s="103">
        <v>1308</v>
      </c>
    </row>
    <row r="928" s="96" customFormat="1" spans="1:6">
      <c r="A928" s="135" t="s">
        <v>215</v>
      </c>
      <c r="B928" s="134"/>
      <c r="C928" s="103">
        <v>187</v>
      </c>
      <c r="D928" s="123"/>
      <c r="E928" s="117">
        <f t="shared" si="23"/>
        <v>1.35507246376812</v>
      </c>
      <c r="F928" s="103">
        <v>138</v>
      </c>
    </row>
    <row r="929" s="96" customFormat="1" spans="1:6">
      <c r="A929" s="135" t="s">
        <v>950</v>
      </c>
      <c r="B929" s="134"/>
      <c r="C929" s="103">
        <v>1333</v>
      </c>
      <c r="D929" s="123"/>
      <c r="E929" s="117">
        <f t="shared" si="23"/>
        <v>1.44264069264069</v>
      </c>
      <c r="F929" s="103">
        <v>924</v>
      </c>
    </row>
    <row r="930" s="96" customFormat="1" spans="1:6">
      <c r="A930" s="135" t="s">
        <v>951</v>
      </c>
      <c r="B930" s="103">
        <v>2600</v>
      </c>
      <c r="C930" s="103">
        <v>4378</v>
      </c>
      <c r="D930" s="117">
        <f>C930/B930</f>
        <v>1.68384615384615</v>
      </c>
      <c r="E930" s="117">
        <f t="shared" si="23"/>
        <v>1.91849255039439</v>
      </c>
      <c r="F930" s="103">
        <v>2282</v>
      </c>
    </row>
    <row r="931" s="96" customFormat="1" spans="1:6">
      <c r="A931" s="135" t="s">
        <v>206</v>
      </c>
      <c r="B931" s="134"/>
      <c r="C931" s="103">
        <v>1363</v>
      </c>
      <c r="D931" s="123"/>
      <c r="E931" s="117">
        <f t="shared" si="23"/>
        <v>1.18935427574171</v>
      </c>
      <c r="F931" s="103">
        <v>1146</v>
      </c>
    </row>
    <row r="932" s="96" customFormat="1" spans="1:6">
      <c r="A932" s="135" t="s">
        <v>207</v>
      </c>
      <c r="B932" s="134"/>
      <c r="C932" s="103">
        <v>106</v>
      </c>
      <c r="D932" s="123"/>
      <c r="E932" s="117">
        <f t="shared" si="23"/>
        <v>1.2183908045977</v>
      </c>
      <c r="F932" s="103">
        <v>87</v>
      </c>
    </row>
    <row r="933" s="96" customFormat="1" spans="1:6">
      <c r="A933" s="135" t="s">
        <v>208</v>
      </c>
      <c r="B933" s="134"/>
      <c r="C933" s="103">
        <v>0</v>
      </c>
      <c r="D933" s="123"/>
      <c r="E933" s="117"/>
      <c r="F933" s="103">
        <v>0</v>
      </c>
    </row>
    <row r="934" s="96" customFormat="1" spans="1:6">
      <c r="A934" s="135" t="s">
        <v>952</v>
      </c>
      <c r="B934" s="134"/>
      <c r="C934" s="103">
        <v>923</v>
      </c>
      <c r="D934" s="123"/>
      <c r="E934" s="117">
        <f t="shared" si="23"/>
        <v>4.01304347826087</v>
      </c>
      <c r="F934" s="103">
        <v>230</v>
      </c>
    </row>
    <row r="935" s="96" customFormat="1" spans="1:6">
      <c r="A935" s="135" t="s">
        <v>953</v>
      </c>
      <c r="B935" s="134"/>
      <c r="C935" s="103">
        <v>788</v>
      </c>
      <c r="D935" s="123"/>
      <c r="E935" s="117">
        <f t="shared" si="23"/>
        <v>5.47222222222222</v>
      </c>
      <c r="F935" s="103">
        <v>144</v>
      </c>
    </row>
    <row r="936" s="96" customFormat="1" spans="1:6">
      <c r="A936" s="135" t="s">
        <v>954</v>
      </c>
      <c r="B936" s="134"/>
      <c r="C936" s="103">
        <v>1198</v>
      </c>
      <c r="D936" s="123"/>
      <c r="E936" s="117">
        <f t="shared" si="23"/>
        <v>1.77481481481481</v>
      </c>
      <c r="F936" s="103">
        <v>675</v>
      </c>
    </row>
    <row r="937" s="96" customFormat="1" spans="1:6">
      <c r="A937" s="135" t="s">
        <v>955</v>
      </c>
      <c r="B937" s="103">
        <v>2196</v>
      </c>
      <c r="C937" s="103">
        <v>903</v>
      </c>
      <c r="D937" s="117">
        <f>C937/B937</f>
        <v>0.41120218579235</v>
      </c>
      <c r="E937" s="117">
        <f t="shared" si="23"/>
        <v>0.925204918032787</v>
      </c>
      <c r="F937" s="103">
        <v>976</v>
      </c>
    </row>
    <row r="938" s="96" customFormat="1" spans="1:6">
      <c r="A938" s="135" t="s">
        <v>206</v>
      </c>
      <c r="B938" s="134"/>
      <c r="C938" s="103">
        <v>0</v>
      </c>
      <c r="D938" s="123"/>
      <c r="E938" s="117"/>
      <c r="F938" s="103">
        <v>0</v>
      </c>
    </row>
    <row r="939" s="96" customFormat="1" spans="1:6">
      <c r="A939" s="135" t="s">
        <v>207</v>
      </c>
      <c r="B939" s="134"/>
      <c r="C939" s="103">
        <v>0</v>
      </c>
      <c r="D939" s="123"/>
      <c r="E939" s="117"/>
      <c r="F939" s="103">
        <v>0</v>
      </c>
    </row>
    <row r="940" s="96" customFormat="1" spans="1:6">
      <c r="A940" s="135" t="s">
        <v>208</v>
      </c>
      <c r="B940" s="134"/>
      <c r="C940" s="103">
        <v>0</v>
      </c>
      <c r="D940" s="123"/>
      <c r="E940" s="117"/>
      <c r="F940" s="103">
        <v>0</v>
      </c>
    </row>
    <row r="941" s="96" customFormat="1" spans="1:6">
      <c r="A941" s="135" t="s">
        <v>956</v>
      </c>
      <c r="B941" s="134"/>
      <c r="C941" s="103">
        <v>0</v>
      </c>
      <c r="D941" s="123"/>
      <c r="E941" s="117"/>
      <c r="F941" s="103">
        <v>0</v>
      </c>
    </row>
    <row r="942" s="96" customFormat="1" spans="1:6">
      <c r="A942" s="135" t="s">
        <v>957</v>
      </c>
      <c r="B942" s="134"/>
      <c r="C942" s="103">
        <v>903</v>
      </c>
      <c r="D942" s="123"/>
      <c r="E942" s="117">
        <f t="shared" si="23"/>
        <v>0.925204918032787</v>
      </c>
      <c r="F942" s="103">
        <v>976</v>
      </c>
    </row>
    <row r="943" s="96" customFormat="1" spans="1:6">
      <c r="A943" s="135" t="s">
        <v>958</v>
      </c>
      <c r="B943" s="103">
        <v>169</v>
      </c>
      <c r="C943" s="103">
        <v>18</v>
      </c>
      <c r="D943" s="117">
        <f>C943/B943</f>
        <v>0.106508875739645</v>
      </c>
      <c r="E943" s="117">
        <f t="shared" si="23"/>
        <v>0.0627177700348432</v>
      </c>
      <c r="F943" s="103">
        <v>287</v>
      </c>
    </row>
    <row r="944" s="96" customFormat="1" spans="1:6">
      <c r="A944" s="135" t="s">
        <v>959</v>
      </c>
      <c r="B944" s="134"/>
      <c r="C944" s="103">
        <v>0</v>
      </c>
      <c r="D944" s="123"/>
      <c r="E944" s="117"/>
      <c r="F944" s="103">
        <v>0</v>
      </c>
    </row>
    <row r="945" s="96" customFormat="1" spans="1:6">
      <c r="A945" s="135" t="s">
        <v>960</v>
      </c>
      <c r="B945" s="134"/>
      <c r="C945" s="103">
        <v>18</v>
      </c>
      <c r="D945" s="123"/>
      <c r="E945" s="117">
        <f t="shared" si="23"/>
        <v>0.0627177700348432</v>
      </c>
      <c r="F945" s="103">
        <v>287</v>
      </c>
    </row>
    <row r="946" s="96" customFormat="1" spans="1:6">
      <c r="A946" s="135" t="s">
        <v>961</v>
      </c>
      <c r="B946" s="103">
        <v>93</v>
      </c>
      <c r="C946" s="103">
        <v>1427</v>
      </c>
      <c r="D946" s="117">
        <f>C946/B946</f>
        <v>15.3440860215054</v>
      </c>
      <c r="E946" s="117">
        <f t="shared" si="23"/>
        <v>22.296875</v>
      </c>
      <c r="F946" s="103">
        <v>64</v>
      </c>
    </row>
    <row r="947" s="96" customFormat="1" spans="1:6">
      <c r="A947" s="135" t="s">
        <v>962</v>
      </c>
      <c r="B947" s="103">
        <v>0</v>
      </c>
      <c r="C947" s="103">
        <v>100</v>
      </c>
      <c r="D947" s="117"/>
      <c r="E947" s="117"/>
      <c r="F947" s="103">
        <v>0</v>
      </c>
    </row>
    <row r="948" s="96" customFormat="1" spans="1:6">
      <c r="A948" s="135" t="s">
        <v>206</v>
      </c>
      <c r="B948" s="134"/>
      <c r="C948" s="103">
        <v>0</v>
      </c>
      <c r="D948" s="123"/>
      <c r="E948" s="117"/>
      <c r="F948" s="103">
        <v>0</v>
      </c>
    </row>
    <row r="949" s="96" customFormat="1" spans="1:6">
      <c r="A949" s="135" t="s">
        <v>207</v>
      </c>
      <c r="B949" s="134"/>
      <c r="C949" s="103">
        <v>0</v>
      </c>
      <c r="D949" s="123"/>
      <c r="E949" s="117"/>
      <c r="F949" s="103">
        <v>0</v>
      </c>
    </row>
    <row r="950" s="96" customFormat="1" spans="1:6">
      <c r="A950" s="135" t="s">
        <v>208</v>
      </c>
      <c r="B950" s="134"/>
      <c r="C950" s="103">
        <v>0</v>
      </c>
      <c r="D950" s="123"/>
      <c r="E950" s="117"/>
      <c r="F950" s="103">
        <v>0</v>
      </c>
    </row>
    <row r="951" s="96" customFormat="1" spans="1:6">
      <c r="A951" s="135" t="s">
        <v>963</v>
      </c>
      <c r="B951" s="134"/>
      <c r="C951" s="103">
        <v>0</v>
      </c>
      <c r="D951" s="123"/>
      <c r="E951" s="117"/>
      <c r="F951" s="103">
        <v>0</v>
      </c>
    </row>
    <row r="952" s="96" customFormat="1" spans="1:6">
      <c r="A952" s="135" t="s">
        <v>215</v>
      </c>
      <c r="B952" s="134"/>
      <c r="C952" s="103">
        <v>0</v>
      </c>
      <c r="D952" s="123"/>
      <c r="E952" s="117"/>
      <c r="F952" s="103">
        <v>0</v>
      </c>
    </row>
    <row r="953" s="96" customFormat="1" spans="1:6">
      <c r="A953" s="135" t="s">
        <v>964</v>
      </c>
      <c r="B953" s="134"/>
      <c r="C953" s="103">
        <v>100</v>
      </c>
      <c r="D953" s="123"/>
      <c r="E953" s="117"/>
      <c r="F953" s="103">
        <v>0</v>
      </c>
    </row>
    <row r="954" s="96" customFormat="1" spans="1:6">
      <c r="A954" s="135" t="s">
        <v>965</v>
      </c>
      <c r="B954" s="103">
        <v>0</v>
      </c>
      <c r="C954" s="103">
        <v>78</v>
      </c>
      <c r="D954" s="117"/>
      <c r="E954" s="117">
        <f t="shared" si="23"/>
        <v>1.81395348837209</v>
      </c>
      <c r="F954" s="103">
        <v>43</v>
      </c>
    </row>
    <row r="955" s="96" customFormat="1" spans="1:6">
      <c r="A955" s="135" t="s">
        <v>966</v>
      </c>
      <c r="B955" s="134"/>
      <c r="C955" s="103">
        <v>0</v>
      </c>
      <c r="D955" s="123"/>
      <c r="E955" s="117"/>
      <c r="F955" s="103">
        <v>0</v>
      </c>
    </row>
    <row r="956" s="96" customFormat="1" spans="1:6">
      <c r="A956" s="135" t="s">
        <v>967</v>
      </c>
      <c r="B956" s="134"/>
      <c r="C956" s="103">
        <v>0</v>
      </c>
      <c r="D956" s="123"/>
      <c r="E956" s="117"/>
      <c r="F956" s="103">
        <v>0</v>
      </c>
    </row>
    <row r="957" s="96" customFormat="1" spans="1:6">
      <c r="A957" s="135" t="s">
        <v>968</v>
      </c>
      <c r="B957" s="134"/>
      <c r="C957" s="103">
        <v>0</v>
      </c>
      <c r="D957" s="123"/>
      <c r="E957" s="117"/>
      <c r="F957" s="103">
        <v>0</v>
      </c>
    </row>
    <row r="958" s="96" customFormat="1" spans="1:6">
      <c r="A958" s="135" t="s">
        <v>969</v>
      </c>
      <c r="B958" s="134"/>
      <c r="C958" s="103">
        <v>0</v>
      </c>
      <c r="D958" s="123"/>
      <c r="E958" s="117"/>
      <c r="F958" s="103">
        <v>0</v>
      </c>
    </row>
    <row r="959" s="96" customFormat="1" spans="1:6">
      <c r="A959" s="135" t="s">
        <v>970</v>
      </c>
      <c r="B959" s="134"/>
      <c r="C959" s="103">
        <v>0</v>
      </c>
      <c r="D959" s="123"/>
      <c r="E959" s="117"/>
      <c r="F959" s="103">
        <v>0</v>
      </c>
    </row>
    <row r="960" s="96" customFormat="1" spans="1:6">
      <c r="A960" s="135" t="s">
        <v>971</v>
      </c>
      <c r="B960" s="134"/>
      <c r="C960" s="103">
        <v>0</v>
      </c>
      <c r="D960" s="123"/>
      <c r="E960" s="117"/>
      <c r="F960" s="103">
        <v>0</v>
      </c>
    </row>
    <row r="961" s="96" customFormat="1" spans="1:6">
      <c r="A961" s="135" t="s">
        <v>972</v>
      </c>
      <c r="B961" s="134"/>
      <c r="C961" s="103">
        <v>0</v>
      </c>
      <c r="D961" s="123"/>
      <c r="E961" s="117"/>
      <c r="F961" s="103">
        <v>0</v>
      </c>
    </row>
    <row r="962" s="96" customFormat="1" spans="1:6">
      <c r="A962" s="135" t="s">
        <v>973</v>
      </c>
      <c r="B962" s="134"/>
      <c r="C962" s="103">
        <v>0</v>
      </c>
      <c r="D962" s="123"/>
      <c r="E962" s="117"/>
      <c r="F962" s="103">
        <v>0</v>
      </c>
    </row>
    <row r="963" s="96" customFormat="1" spans="1:6">
      <c r="A963" s="135" t="s">
        <v>974</v>
      </c>
      <c r="B963" s="134"/>
      <c r="C963" s="103">
        <v>78</v>
      </c>
      <c r="D963" s="123"/>
      <c r="E963" s="117">
        <f t="shared" si="23"/>
        <v>1.81395348837209</v>
      </c>
      <c r="F963" s="103">
        <v>43</v>
      </c>
    </row>
    <row r="964" s="96" customFormat="1" spans="1:6">
      <c r="A964" s="135" t="s">
        <v>975</v>
      </c>
      <c r="B964" s="103">
        <v>0</v>
      </c>
      <c r="C964" s="103">
        <v>0</v>
      </c>
      <c r="D964" s="117"/>
      <c r="E964" s="117">
        <f t="shared" si="23"/>
        <v>0</v>
      </c>
      <c r="F964" s="103">
        <v>21</v>
      </c>
    </row>
    <row r="965" s="96" customFormat="1" spans="1:6">
      <c r="A965" s="135" t="s">
        <v>976</v>
      </c>
      <c r="B965" s="134"/>
      <c r="C965" s="103">
        <v>0</v>
      </c>
      <c r="D965" s="123"/>
      <c r="E965" s="117"/>
      <c r="F965" s="103">
        <v>0</v>
      </c>
    </row>
    <row r="966" s="96" customFormat="1" spans="1:6">
      <c r="A966" s="135" t="s">
        <v>977</v>
      </c>
      <c r="B966" s="134"/>
      <c r="C966" s="103">
        <v>0</v>
      </c>
      <c r="D966" s="123"/>
      <c r="E966" s="117"/>
      <c r="F966" s="103">
        <v>0</v>
      </c>
    </row>
    <row r="967" s="96" customFormat="1" spans="1:6">
      <c r="A967" s="135" t="s">
        <v>978</v>
      </c>
      <c r="B967" s="134"/>
      <c r="C967" s="103">
        <v>0</v>
      </c>
      <c r="D967" s="123"/>
      <c r="E967" s="117"/>
      <c r="F967" s="103">
        <v>0</v>
      </c>
    </row>
    <row r="968" s="96" customFormat="1" spans="1:6">
      <c r="A968" s="135" t="s">
        <v>979</v>
      </c>
      <c r="B968" s="134"/>
      <c r="C968" s="103">
        <v>0</v>
      </c>
      <c r="D968" s="123"/>
      <c r="E968" s="117"/>
      <c r="F968" s="103">
        <v>0</v>
      </c>
    </row>
    <row r="969" s="96" customFormat="1" spans="1:6">
      <c r="A969" s="135" t="s">
        <v>980</v>
      </c>
      <c r="B969" s="134"/>
      <c r="C969" s="103">
        <v>0</v>
      </c>
      <c r="D969" s="123"/>
      <c r="E969" s="117">
        <f t="shared" ref="E969:E1005" si="24">C969/F969</f>
        <v>0</v>
      </c>
      <c r="F969" s="103">
        <v>21</v>
      </c>
    </row>
    <row r="970" s="96" customFormat="1" spans="1:6">
      <c r="A970" s="135" t="s">
        <v>981</v>
      </c>
      <c r="B970" s="103">
        <v>0</v>
      </c>
      <c r="C970" s="103">
        <v>0</v>
      </c>
      <c r="D970" s="117"/>
      <c r="E970" s="117"/>
      <c r="F970" s="103">
        <v>0</v>
      </c>
    </row>
    <row r="971" s="96" customFormat="1" spans="1:6">
      <c r="A971" s="135" t="s">
        <v>982</v>
      </c>
      <c r="B971" s="134"/>
      <c r="C971" s="103">
        <v>0</v>
      </c>
      <c r="D971" s="123"/>
      <c r="E971" s="117"/>
      <c r="F971" s="103">
        <v>0</v>
      </c>
    </row>
    <row r="972" s="96" customFormat="1" spans="1:6">
      <c r="A972" s="135" t="s">
        <v>983</v>
      </c>
      <c r="B972" s="134"/>
      <c r="C972" s="103">
        <v>0</v>
      </c>
      <c r="D972" s="123"/>
      <c r="E972" s="117"/>
      <c r="F972" s="103">
        <v>0</v>
      </c>
    </row>
    <row r="973" s="96" customFormat="1" spans="1:6">
      <c r="A973" s="135" t="s">
        <v>984</v>
      </c>
      <c r="B973" s="103">
        <v>93</v>
      </c>
      <c r="C973" s="103">
        <v>1249</v>
      </c>
      <c r="D973" s="117">
        <f>C973/B973</f>
        <v>13.4301075268817</v>
      </c>
      <c r="E973" s="117"/>
      <c r="F973" s="103">
        <v>0</v>
      </c>
    </row>
    <row r="974" s="96" customFormat="1" spans="1:6">
      <c r="A974" s="135" t="s">
        <v>985</v>
      </c>
      <c r="B974" s="134"/>
      <c r="C974" s="103">
        <v>1249</v>
      </c>
      <c r="D974" s="123"/>
      <c r="E974" s="117"/>
      <c r="F974" s="103">
        <v>0</v>
      </c>
    </row>
    <row r="975" s="96" customFormat="1" spans="1:6">
      <c r="A975" s="135" t="s">
        <v>193</v>
      </c>
      <c r="B975" s="103">
        <v>0</v>
      </c>
      <c r="C975" s="103">
        <v>0</v>
      </c>
      <c r="D975" s="117"/>
      <c r="E975" s="117"/>
      <c r="F975" s="103">
        <v>0</v>
      </c>
    </row>
    <row r="976" s="96" customFormat="1" spans="1:6">
      <c r="A976" s="135" t="s">
        <v>986</v>
      </c>
      <c r="B976" s="103">
        <v>0</v>
      </c>
      <c r="C976" s="103">
        <v>0</v>
      </c>
      <c r="D976" s="117"/>
      <c r="E976" s="117"/>
      <c r="F976" s="103">
        <v>0</v>
      </c>
    </row>
    <row r="977" s="96" customFormat="1" spans="1:6">
      <c r="A977" s="135" t="s">
        <v>987</v>
      </c>
      <c r="B977" s="103">
        <v>0</v>
      </c>
      <c r="C977" s="103">
        <v>0</v>
      </c>
      <c r="D977" s="117"/>
      <c r="E977" s="117"/>
      <c r="F977" s="103">
        <v>0</v>
      </c>
    </row>
    <row r="978" s="96" customFormat="1" spans="1:6">
      <c r="A978" s="135" t="s">
        <v>988</v>
      </c>
      <c r="B978" s="103">
        <v>0</v>
      </c>
      <c r="C978" s="103">
        <v>0</v>
      </c>
      <c r="D978" s="117"/>
      <c r="E978" s="117"/>
      <c r="F978" s="103">
        <v>0</v>
      </c>
    </row>
    <row r="979" s="96" customFormat="1" spans="1:6">
      <c r="A979" s="135" t="s">
        <v>989</v>
      </c>
      <c r="B979" s="103">
        <v>0</v>
      </c>
      <c r="C979" s="103">
        <v>0</v>
      </c>
      <c r="D979" s="117"/>
      <c r="E979" s="117"/>
      <c r="F979" s="103">
        <v>0</v>
      </c>
    </row>
    <row r="980" s="96" customFormat="1" spans="1:6">
      <c r="A980" s="135" t="s">
        <v>990</v>
      </c>
      <c r="B980" s="103">
        <v>0</v>
      </c>
      <c r="C980" s="103">
        <v>0</v>
      </c>
      <c r="D980" s="117"/>
      <c r="E980" s="117"/>
      <c r="F980" s="103">
        <v>0</v>
      </c>
    </row>
    <row r="981" s="96" customFormat="1" spans="1:6">
      <c r="A981" s="135" t="s">
        <v>728</v>
      </c>
      <c r="B981" s="103">
        <v>0</v>
      </c>
      <c r="C981" s="103">
        <v>0</v>
      </c>
      <c r="D981" s="117"/>
      <c r="E981" s="117"/>
      <c r="F981" s="103">
        <v>0</v>
      </c>
    </row>
    <row r="982" s="96" customFormat="1" spans="1:6">
      <c r="A982" s="135" t="s">
        <v>991</v>
      </c>
      <c r="B982" s="103">
        <v>0</v>
      </c>
      <c r="C982" s="103">
        <v>0</v>
      </c>
      <c r="D982" s="117"/>
      <c r="E982" s="117"/>
      <c r="F982" s="103">
        <v>0</v>
      </c>
    </row>
    <row r="983" s="96" customFormat="1" spans="1:6">
      <c r="A983" s="135" t="s">
        <v>992</v>
      </c>
      <c r="B983" s="103">
        <v>0</v>
      </c>
      <c r="C983" s="103">
        <v>0</v>
      </c>
      <c r="D983" s="117"/>
      <c r="E983" s="117"/>
      <c r="F983" s="103">
        <v>0</v>
      </c>
    </row>
    <row r="984" s="96" customFormat="1" spans="1:6">
      <c r="A984" s="135" t="s">
        <v>993</v>
      </c>
      <c r="B984" s="103">
        <v>0</v>
      </c>
      <c r="C984" s="103">
        <v>0</v>
      </c>
      <c r="D984" s="117"/>
      <c r="E984" s="117"/>
      <c r="F984" s="103">
        <v>0</v>
      </c>
    </row>
    <row r="985" s="96" customFormat="1" spans="1:6">
      <c r="A985" s="135" t="s">
        <v>994</v>
      </c>
      <c r="B985" s="103">
        <v>130615</v>
      </c>
      <c r="C985" s="103">
        <v>25721</v>
      </c>
      <c r="D985" s="117">
        <f t="shared" ref="D985:D986" si="25">C985/B985</f>
        <v>0.196922252421238</v>
      </c>
      <c r="E985" s="117">
        <f t="shared" si="24"/>
        <v>0.226086880087197</v>
      </c>
      <c r="F985" s="103">
        <v>113766</v>
      </c>
    </row>
    <row r="986" s="96" customFormat="1" spans="1:6">
      <c r="A986" s="135" t="s">
        <v>995</v>
      </c>
      <c r="B986" s="103">
        <v>126600</v>
      </c>
      <c r="C986" s="103">
        <v>21483</v>
      </c>
      <c r="D986" s="117">
        <f t="shared" si="25"/>
        <v>0.169691943127962</v>
      </c>
      <c r="E986" s="117">
        <f t="shared" si="24"/>
        <v>0.193544027820321</v>
      </c>
      <c r="F986" s="103">
        <v>110998</v>
      </c>
    </row>
    <row r="987" s="96" customFormat="1" spans="1:6">
      <c r="A987" s="135" t="s">
        <v>206</v>
      </c>
      <c r="B987" s="134"/>
      <c r="C987" s="103">
        <v>7807</v>
      </c>
      <c r="D987" s="123"/>
      <c r="E987" s="117">
        <f t="shared" si="24"/>
        <v>1.17770402775683</v>
      </c>
      <c r="F987" s="103">
        <v>6629</v>
      </c>
    </row>
    <row r="988" s="96" customFormat="1" spans="1:6">
      <c r="A988" s="135" t="s">
        <v>207</v>
      </c>
      <c r="B988" s="134"/>
      <c r="C988" s="103">
        <v>235</v>
      </c>
      <c r="D988" s="123"/>
      <c r="E988" s="117">
        <f t="shared" si="24"/>
        <v>12.3684210526316</v>
      </c>
      <c r="F988" s="103">
        <v>19</v>
      </c>
    </row>
    <row r="989" s="96" customFormat="1" spans="1:6">
      <c r="A989" s="135" t="s">
        <v>208</v>
      </c>
      <c r="B989" s="134"/>
      <c r="C989" s="103">
        <v>78</v>
      </c>
      <c r="D989" s="123"/>
      <c r="E989" s="117"/>
      <c r="F989" s="103">
        <v>0</v>
      </c>
    </row>
    <row r="990" s="96" customFormat="1" spans="1:6">
      <c r="A990" s="135" t="s">
        <v>996</v>
      </c>
      <c r="B990" s="134"/>
      <c r="C990" s="103">
        <v>0</v>
      </c>
      <c r="D990" s="123"/>
      <c r="E990" s="117">
        <f t="shared" si="24"/>
        <v>0</v>
      </c>
      <c r="F990" s="103">
        <v>92</v>
      </c>
    </row>
    <row r="991" s="96" customFormat="1" spans="1:6">
      <c r="A991" s="135" t="s">
        <v>997</v>
      </c>
      <c r="B991" s="134"/>
      <c r="C991" s="103">
        <v>584</v>
      </c>
      <c r="D991" s="123"/>
      <c r="E991" s="117">
        <f t="shared" si="24"/>
        <v>16.2222222222222</v>
      </c>
      <c r="F991" s="103">
        <v>36</v>
      </c>
    </row>
    <row r="992" s="96" customFormat="1" spans="1:6">
      <c r="A992" s="135" t="s">
        <v>998</v>
      </c>
      <c r="B992" s="134"/>
      <c r="C992" s="103">
        <v>108</v>
      </c>
      <c r="D992" s="123"/>
      <c r="E992" s="117">
        <f t="shared" si="24"/>
        <v>0.261501210653753</v>
      </c>
      <c r="F992" s="103">
        <v>413</v>
      </c>
    </row>
    <row r="993" s="96" customFormat="1" spans="1:6">
      <c r="A993" s="135" t="s">
        <v>999</v>
      </c>
      <c r="B993" s="134"/>
      <c r="C993" s="103">
        <v>0</v>
      </c>
      <c r="D993" s="123"/>
      <c r="E993" s="117"/>
      <c r="F993" s="103">
        <v>0</v>
      </c>
    </row>
    <row r="994" s="96" customFormat="1" spans="1:6">
      <c r="A994" s="135" t="s">
        <v>1000</v>
      </c>
      <c r="B994" s="134"/>
      <c r="C994" s="103">
        <v>-14</v>
      </c>
      <c r="D994" s="123"/>
      <c r="E994" s="117">
        <f t="shared" si="24"/>
        <v>0.424242424242424</v>
      </c>
      <c r="F994" s="103">
        <v>-33</v>
      </c>
    </row>
    <row r="995" s="96" customFormat="1" spans="1:6">
      <c r="A995" s="135" t="s">
        <v>1001</v>
      </c>
      <c r="B995" s="134"/>
      <c r="C995" s="103">
        <v>48</v>
      </c>
      <c r="D995" s="123"/>
      <c r="E995" s="117"/>
      <c r="F995" s="103">
        <v>0</v>
      </c>
    </row>
    <row r="996" s="96" customFormat="1" spans="1:6">
      <c r="A996" s="135" t="s">
        <v>1002</v>
      </c>
      <c r="B996" s="134"/>
      <c r="C996" s="103">
        <v>5827</v>
      </c>
      <c r="D996" s="123"/>
      <c r="E996" s="117">
        <f t="shared" si="24"/>
        <v>3.4036214953271</v>
      </c>
      <c r="F996" s="103">
        <v>1712</v>
      </c>
    </row>
    <row r="997" s="96" customFormat="1" spans="1:6">
      <c r="A997" s="135" t="s">
        <v>1003</v>
      </c>
      <c r="B997" s="134"/>
      <c r="C997" s="103">
        <v>4009</v>
      </c>
      <c r="D997" s="123"/>
      <c r="E997" s="117">
        <f t="shared" si="24"/>
        <v>11.8961424332344</v>
      </c>
      <c r="F997" s="103">
        <v>337</v>
      </c>
    </row>
    <row r="998" s="96" customFormat="1" spans="1:6">
      <c r="A998" s="135" t="s">
        <v>1004</v>
      </c>
      <c r="B998" s="134"/>
      <c r="C998" s="103">
        <v>-866</v>
      </c>
      <c r="D998" s="123"/>
      <c r="E998" s="117">
        <f t="shared" si="24"/>
        <v>-96.2222222222222</v>
      </c>
      <c r="F998" s="103">
        <v>9</v>
      </c>
    </row>
    <row r="999" s="96" customFormat="1" spans="1:6">
      <c r="A999" s="135" t="s">
        <v>1005</v>
      </c>
      <c r="B999" s="134"/>
      <c r="C999" s="103">
        <v>38</v>
      </c>
      <c r="D999" s="123"/>
      <c r="E999" s="117">
        <f t="shared" si="24"/>
        <v>1.08571428571429</v>
      </c>
      <c r="F999" s="103">
        <v>35</v>
      </c>
    </row>
    <row r="1000" s="96" customFormat="1" spans="1:6">
      <c r="A1000" s="135" t="s">
        <v>1006</v>
      </c>
      <c r="B1000" s="134"/>
      <c r="C1000" s="103">
        <v>1092</v>
      </c>
      <c r="D1000" s="123"/>
      <c r="E1000" s="117">
        <f t="shared" si="24"/>
        <v>19.8545454545455</v>
      </c>
      <c r="F1000" s="103">
        <v>55</v>
      </c>
    </row>
    <row r="1001" s="96" customFormat="1" spans="1:6">
      <c r="A1001" s="135" t="s">
        <v>1007</v>
      </c>
      <c r="B1001" s="134"/>
      <c r="C1001" s="103">
        <v>0</v>
      </c>
      <c r="D1001" s="123"/>
      <c r="E1001" s="117"/>
      <c r="F1001" s="103">
        <v>0</v>
      </c>
    </row>
    <row r="1002" s="96" customFormat="1" spans="1:6">
      <c r="A1002" s="135" t="s">
        <v>1008</v>
      </c>
      <c r="B1002" s="134"/>
      <c r="C1002" s="103">
        <v>0</v>
      </c>
      <c r="D1002" s="123"/>
      <c r="E1002" s="117"/>
      <c r="F1002" s="103">
        <v>0</v>
      </c>
    </row>
    <row r="1003" s="96" customFormat="1" spans="1:6">
      <c r="A1003" s="135" t="s">
        <v>1009</v>
      </c>
      <c r="B1003" s="134"/>
      <c r="C1003" s="103">
        <v>0</v>
      </c>
      <c r="D1003" s="123"/>
      <c r="E1003" s="117"/>
      <c r="F1003" s="103">
        <v>0</v>
      </c>
    </row>
    <row r="1004" s="96" customFormat="1" spans="1:6">
      <c r="A1004" s="135" t="s">
        <v>215</v>
      </c>
      <c r="B1004" s="134"/>
      <c r="C1004" s="103">
        <v>1943</v>
      </c>
      <c r="D1004" s="123"/>
      <c r="E1004" s="117">
        <f t="shared" si="24"/>
        <v>1.21665623043206</v>
      </c>
      <c r="F1004" s="103">
        <v>1597</v>
      </c>
    </row>
    <row r="1005" s="96" customFormat="1" spans="1:6">
      <c r="A1005" s="135" t="s">
        <v>1010</v>
      </c>
      <c r="B1005" s="134"/>
      <c r="C1005" s="103">
        <v>594</v>
      </c>
      <c r="D1005" s="123"/>
      <c r="E1005" s="117">
        <f t="shared" si="24"/>
        <v>0.00593424378352998</v>
      </c>
      <c r="F1005" s="103">
        <v>100097</v>
      </c>
    </row>
    <row r="1006" s="96" customFormat="1" spans="1:6">
      <c r="A1006" s="135" t="s">
        <v>1011</v>
      </c>
      <c r="B1006" s="103">
        <v>0</v>
      </c>
      <c r="C1006" s="103">
        <v>0</v>
      </c>
      <c r="D1006" s="117"/>
      <c r="E1006" s="117"/>
      <c r="F1006" s="103">
        <v>0</v>
      </c>
    </row>
    <row r="1007" s="96" customFormat="1" spans="1:6">
      <c r="A1007" s="135" t="s">
        <v>206</v>
      </c>
      <c r="B1007" s="134"/>
      <c r="C1007" s="103">
        <v>0</v>
      </c>
      <c r="D1007" s="123"/>
      <c r="E1007" s="117"/>
      <c r="F1007" s="103">
        <v>0</v>
      </c>
    </row>
    <row r="1008" s="96" customFormat="1" spans="1:6">
      <c r="A1008" s="135" t="s">
        <v>207</v>
      </c>
      <c r="B1008" s="134"/>
      <c r="C1008" s="103">
        <v>0</v>
      </c>
      <c r="D1008" s="123"/>
      <c r="E1008" s="117"/>
      <c r="F1008" s="103">
        <v>0</v>
      </c>
    </row>
    <row r="1009" s="96" customFormat="1" spans="1:6">
      <c r="A1009" s="135" t="s">
        <v>208</v>
      </c>
      <c r="B1009" s="134"/>
      <c r="C1009" s="103">
        <v>0</v>
      </c>
      <c r="D1009" s="123"/>
      <c r="E1009" s="117"/>
      <c r="F1009" s="103">
        <v>0</v>
      </c>
    </row>
    <row r="1010" s="96" customFormat="1" spans="1:6">
      <c r="A1010" s="135" t="s">
        <v>1012</v>
      </c>
      <c r="B1010" s="134"/>
      <c r="C1010" s="103">
        <v>0</v>
      </c>
      <c r="D1010" s="123"/>
      <c r="E1010" s="117"/>
      <c r="F1010" s="103">
        <v>0</v>
      </c>
    </row>
    <row r="1011" s="96" customFormat="1" spans="1:6">
      <c r="A1011" s="135" t="s">
        <v>1013</v>
      </c>
      <c r="B1011" s="134"/>
      <c r="C1011" s="103">
        <v>0</v>
      </c>
      <c r="D1011" s="123"/>
      <c r="E1011" s="117"/>
      <c r="F1011" s="103">
        <v>0</v>
      </c>
    </row>
    <row r="1012" s="96" customFormat="1" spans="1:6">
      <c r="A1012" s="135" t="s">
        <v>1014</v>
      </c>
      <c r="B1012" s="134"/>
      <c r="C1012" s="103">
        <v>0</v>
      </c>
      <c r="D1012" s="123"/>
      <c r="E1012" s="117"/>
      <c r="F1012" s="103">
        <v>0</v>
      </c>
    </row>
    <row r="1013" s="96" customFormat="1" spans="1:6">
      <c r="A1013" s="135" t="s">
        <v>1015</v>
      </c>
      <c r="B1013" s="134"/>
      <c r="C1013" s="103">
        <v>0</v>
      </c>
      <c r="D1013" s="123"/>
      <c r="E1013" s="117"/>
      <c r="F1013" s="103">
        <v>0</v>
      </c>
    </row>
    <row r="1014" s="96" customFormat="1" spans="1:6">
      <c r="A1014" s="135" t="s">
        <v>1016</v>
      </c>
      <c r="B1014" s="134"/>
      <c r="C1014" s="103">
        <v>0</v>
      </c>
      <c r="D1014" s="123"/>
      <c r="E1014" s="117"/>
      <c r="F1014" s="103">
        <v>0</v>
      </c>
    </row>
    <row r="1015" s="96" customFormat="1" spans="1:6">
      <c r="A1015" s="135" t="s">
        <v>1017</v>
      </c>
      <c r="B1015" s="134"/>
      <c r="C1015" s="103">
        <v>0</v>
      </c>
      <c r="D1015" s="123"/>
      <c r="E1015" s="117"/>
      <c r="F1015" s="103">
        <v>0</v>
      </c>
    </row>
    <row r="1016" s="96" customFormat="1" spans="1:6">
      <c r="A1016" s="135" t="s">
        <v>1018</v>
      </c>
      <c r="B1016" s="134"/>
      <c r="C1016" s="103">
        <v>0</v>
      </c>
      <c r="D1016" s="123"/>
      <c r="E1016" s="117"/>
      <c r="F1016" s="103">
        <v>0</v>
      </c>
    </row>
    <row r="1017" s="96" customFormat="1" spans="1:6">
      <c r="A1017" s="135" t="s">
        <v>1019</v>
      </c>
      <c r="B1017" s="134"/>
      <c r="C1017" s="103">
        <v>0</v>
      </c>
      <c r="D1017" s="123"/>
      <c r="E1017" s="117"/>
      <c r="F1017" s="103">
        <v>0</v>
      </c>
    </row>
    <row r="1018" s="96" customFormat="1" spans="1:6">
      <c r="A1018" s="135" t="s">
        <v>1020</v>
      </c>
      <c r="B1018" s="134"/>
      <c r="C1018" s="103">
        <v>0</v>
      </c>
      <c r="D1018" s="123"/>
      <c r="E1018" s="117"/>
      <c r="F1018" s="103">
        <v>0</v>
      </c>
    </row>
    <row r="1019" s="96" customFormat="1" spans="1:6">
      <c r="A1019" s="135" t="s">
        <v>1021</v>
      </c>
      <c r="B1019" s="134"/>
      <c r="C1019" s="103">
        <v>0</v>
      </c>
      <c r="D1019" s="123"/>
      <c r="E1019" s="117"/>
      <c r="F1019" s="103">
        <v>0</v>
      </c>
    </row>
    <row r="1020" s="96" customFormat="1" spans="1:6">
      <c r="A1020" s="135" t="s">
        <v>1022</v>
      </c>
      <c r="B1020" s="134"/>
      <c r="C1020" s="103">
        <v>0</v>
      </c>
      <c r="D1020" s="123"/>
      <c r="E1020" s="117"/>
      <c r="F1020" s="103">
        <v>0</v>
      </c>
    </row>
    <row r="1021" s="96" customFormat="1" spans="1:6">
      <c r="A1021" s="135" t="s">
        <v>1023</v>
      </c>
      <c r="B1021" s="134"/>
      <c r="C1021" s="103">
        <v>0</v>
      </c>
      <c r="D1021" s="123"/>
      <c r="E1021" s="117"/>
      <c r="F1021" s="103">
        <v>0</v>
      </c>
    </row>
    <row r="1022" s="96" customFormat="1" spans="1:6">
      <c r="A1022" s="135" t="s">
        <v>1024</v>
      </c>
      <c r="B1022" s="134"/>
      <c r="C1022" s="103">
        <v>0</v>
      </c>
      <c r="D1022" s="123"/>
      <c r="E1022" s="117"/>
      <c r="F1022" s="103">
        <v>0</v>
      </c>
    </row>
    <row r="1023" s="96" customFormat="1" spans="1:6">
      <c r="A1023" s="135" t="s">
        <v>215</v>
      </c>
      <c r="B1023" s="134"/>
      <c r="C1023" s="103">
        <v>0</v>
      </c>
      <c r="D1023" s="123"/>
      <c r="E1023" s="117"/>
      <c r="F1023" s="103">
        <v>0</v>
      </c>
    </row>
    <row r="1024" s="96" customFormat="1" spans="1:6">
      <c r="A1024" s="135" t="s">
        <v>1025</v>
      </c>
      <c r="B1024" s="134"/>
      <c r="C1024" s="103">
        <v>0</v>
      </c>
      <c r="D1024" s="123"/>
      <c r="E1024" s="117"/>
      <c r="F1024" s="103">
        <v>0</v>
      </c>
    </row>
    <row r="1025" s="96" customFormat="1" spans="1:6">
      <c r="A1025" s="135" t="s">
        <v>1026</v>
      </c>
      <c r="B1025" s="103">
        <v>0</v>
      </c>
      <c r="C1025" s="103">
        <v>24</v>
      </c>
      <c r="D1025" s="117"/>
      <c r="E1025" s="117"/>
      <c r="F1025" s="103">
        <v>0</v>
      </c>
    </row>
    <row r="1026" s="96" customFormat="1" spans="1:6">
      <c r="A1026" s="135" t="s">
        <v>206</v>
      </c>
      <c r="B1026" s="134"/>
      <c r="C1026" s="103">
        <v>0</v>
      </c>
      <c r="D1026" s="123"/>
      <c r="E1026" s="117"/>
      <c r="F1026" s="103">
        <v>0</v>
      </c>
    </row>
    <row r="1027" s="96" customFormat="1" spans="1:6">
      <c r="A1027" s="135" t="s">
        <v>207</v>
      </c>
      <c r="B1027" s="134"/>
      <c r="C1027" s="103">
        <v>3</v>
      </c>
      <c r="D1027" s="123"/>
      <c r="E1027" s="117"/>
      <c r="F1027" s="103">
        <v>0</v>
      </c>
    </row>
    <row r="1028" s="96" customFormat="1" spans="1:6">
      <c r="A1028" s="135" t="s">
        <v>208</v>
      </c>
      <c r="B1028" s="134"/>
      <c r="C1028" s="103">
        <v>0</v>
      </c>
      <c r="D1028" s="123"/>
      <c r="E1028" s="117"/>
      <c r="F1028" s="103">
        <v>0</v>
      </c>
    </row>
    <row r="1029" s="96" customFormat="1" spans="1:6">
      <c r="A1029" s="135" t="s">
        <v>1027</v>
      </c>
      <c r="B1029" s="134"/>
      <c r="C1029" s="103">
        <v>61</v>
      </c>
      <c r="D1029" s="123"/>
      <c r="E1029" s="117"/>
      <c r="F1029" s="103">
        <v>0</v>
      </c>
    </row>
    <row r="1030" s="96" customFormat="1" spans="1:6">
      <c r="A1030" s="135" t="s">
        <v>1028</v>
      </c>
      <c r="B1030" s="134"/>
      <c r="C1030" s="103">
        <v>0</v>
      </c>
      <c r="D1030" s="123"/>
      <c r="E1030" s="117"/>
      <c r="F1030" s="103">
        <v>0</v>
      </c>
    </row>
    <row r="1031" s="96" customFormat="1" spans="1:6">
      <c r="A1031" s="135" t="s">
        <v>1029</v>
      </c>
      <c r="B1031" s="134"/>
      <c r="C1031" s="103">
        <v>0</v>
      </c>
      <c r="D1031" s="123"/>
      <c r="E1031" s="117"/>
      <c r="F1031" s="103">
        <v>0</v>
      </c>
    </row>
    <row r="1032" s="96" customFormat="1" spans="1:6">
      <c r="A1032" s="135" t="s">
        <v>215</v>
      </c>
      <c r="B1032" s="134"/>
      <c r="C1032" s="103">
        <v>0</v>
      </c>
      <c r="D1032" s="123"/>
      <c r="E1032" s="117"/>
      <c r="F1032" s="103">
        <v>0</v>
      </c>
    </row>
    <row r="1033" s="96" customFormat="1" spans="1:6">
      <c r="A1033" s="135" t="s">
        <v>1030</v>
      </c>
      <c r="B1033" s="134"/>
      <c r="C1033" s="103">
        <v>-40</v>
      </c>
      <c r="D1033" s="123"/>
      <c r="E1033" s="117"/>
      <c r="F1033" s="103">
        <v>0</v>
      </c>
    </row>
    <row r="1034" s="96" customFormat="1" spans="1:6">
      <c r="A1034" s="135" t="s">
        <v>1031</v>
      </c>
      <c r="B1034" s="103">
        <v>1521</v>
      </c>
      <c r="C1034" s="103">
        <v>2354</v>
      </c>
      <c r="D1034" s="117">
        <f>C1034/B1034</f>
        <v>1.54766600920447</v>
      </c>
      <c r="E1034" s="117">
        <f t="shared" ref="E1034:E1091" si="26">C1034/F1034</f>
        <v>2.09430604982206</v>
      </c>
      <c r="F1034" s="103">
        <v>1124</v>
      </c>
    </row>
    <row r="1035" s="96" customFormat="1" spans="1:6">
      <c r="A1035" s="135" t="s">
        <v>206</v>
      </c>
      <c r="B1035" s="134"/>
      <c r="C1035" s="103">
        <v>845</v>
      </c>
      <c r="D1035" s="123"/>
      <c r="E1035" s="117">
        <f t="shared" si="26"/>
        <v>1.14965986394558</v>
      </c>
      <c r="F1035" s="103">
        <v>735</v>
      </c>
    </row>
    <row r="1036" s="96" customFormat="1" spans="1:6">
      <c r="A1036" s="135" t="s">
        <v>207</v>
      </c>
      <c r="B1036" s="134"/>
      <c r="C1036" s="103">
        <v>15</v>
      </c>
      <c r="D1036" s="123"/>
      <c r="E1036" s="117">
        <f t="shared" si="26"/>
        <v>1.66666666666667</v>
      </c>
      <c r="F1036" s="103">
        <v>9</v>
      </c>
    </row>
    <row r="1037" s="96" customFormat="1" spans="1:6">
      <c r="A1037" s="135" t="s">
        <v>208</v>
      </c>
      <c r="B1037" s="134"/>
      <c r="C1037" s="103">
        <v>0</v>
      </c>
      <c r="D1037" s="123"/>
      <c r="E1037" s="117"/>
      <c r="F1037" s="103">
        <v>0</v>
      </c>
    </row>
    <row r="1038" s="96" customFormat="1" spans="1:6">
      <c r="A1038" s="135" t="s">
        <v>1032</v>
      </c>
      <c r="B1038" s="134"/>
      <c r="C1038" s="103">
        <v>14</v>
      </c>
      <c r="D1038" s="123"/>
      <c r="E1038" s="117">
        <f t="shared" si="26"/>
        <v>1.4</v>
      </c>
      <c r="F1038" s="103">
        <v>10</v>
      </c>
    </row>
    <row r="1039" s="96" customFormat="1" spans="1:6">
      <c r="A1039" s="135" t="s">
        <v>1033</v>
      </c>
      <c r="B1039" s="134"/>
      <c r="C1039" s="103">
        <v>45</v>
      </c>
      <c r="D1039" s="123"/>
      <c r="E1039" s="117">
        <f t="shared" si="26"/>
        <v>1.66666666666667</v>
      </c>
      <c r="F1039" s="103">
        <v>27</v>
      </c>
    </row>
    <row r="1040" s="96" customFormat="1" spans="1:6">
      <c r="A1040" s="135" t="s">
        <v>1034</v>
      </c>
      <c r="B1040" s="134"/>
      <c r="C1040" s="103">
        <v>21</v>
      </c>
      <c r="D1040" s="123"/>
      <c r="E1040" s="117">
        <f t="shared" si="26"/>
        <v>2.625</v>
      </c>
      <c r="F1040" s="103">
        <v>8</v>
      </c>
    </row>
    <row r="1041" s="96" customFormat="1" spans="1:6">
      <c r="A1041" s="135" t="s">
        <v>1035</v>
      </c>
      <c r="B1041" s="134"/>
      <c r="C1041" s="103">
        <v>963</v>
      </c>
      <c r="D1041" s="123"/>
      <c r="E1041" s="117">
        <f t="shared" si="26"/>
        <v>120.375</v>
      </c>
      <c r="F1041" s="103">
        <v>8</v>
      </c>
    </row>
    <row r="1042" s="96" customFormat="1" spans="1:6">
      <c r="A1042" s="135" t="s">
        <v>1036</v>
      </c>
      <c r="B1042" s="134"/>
      <c r="C1042" s="103">
        <v>0</v>
      </c>
      <c r="D1042" s="123"/>
      <c r="E1042" s="117"/>
      <c r="F1042" s="103">
        <v>0</v>
      </c>
    </row>
    <row r="1043" s="96" customFormat="1" spans="1:6">
      <c r="A1043" s="135" t="s">
        <v>1037</v>
      </c>
      <c r="B1043" s="134"/>
      <c r="C1043" s="103">
        <v>8</v>
      </c>
      <c r="D1043" s="123"/>
      <c r="E1043" s="117">
        <f t="shared" si="26"/>
        <v>8</v>
      </c>
      <c r="F1043" s="103">
        <v>1</v>
      </c>
    </row>
    <row r="1044" s="96" customFormat="1" spans="1:6">
      <c r="A1044" s="135" t="s">
        <v>1038</v>
      </c>
      <c r="B1044" s="134"/>
      <c r="C1044" s="103">
        <v>0</v>
      </c>
      <c r="D1044" s="123"/>
      <c r="E1044" s="117">
        <f t="shared" si="26"/>
        <v>0</v>
      </c>
      <c r="F1044" s="103">
        <v>-1</v>
      </c>
    </row>
    <row r="1045" s="96" customFormat="1" spans="1:6">
      <c r="A1045" s="135" t="s">
        <v>1039</v>
      </c>
      <c r="B1045" s="134"/>
      <c r="C1045" s="103">
        <v>368</v>
      </c>
      <c r="D1045" s="123"/>
      <c r="E1045" s="117">
        <f t="shared" si="26"/>
        <v>1.14641744548287</v>
      </c>
      <c r="F1045" s="103">
        <v>321</v>
      </c>
    </row>
    <row r="1046" s="96" customFormat="1" spans="1:6">
      <c r="A1046" s="135" t="s">
        <v>1040</v>
      </c>
      <c r="B1046" s="134"/>
      <c r="C1046" s="103">
        <v>75</v>
      </c>
      <c r="D1046" s="123"/>
      <c r="E1046" s="117">
        <f t="shared" si="26"/>
        <v>12.5</v>
      </c>
      <c r="F1046" s="103">
        <v>6</v>
      </c>
    </row>
    <row r="1047" s="96" customFormat="1" spans="1:6">
      <c r="A1047" s="135" t="s">
        <v>1041</v>
      </c>
      <c r="B1047" s="103">
        <v>1714</v>
      </c>
      <c r="C1047" s="103">
        <v>1103</v>
      </c>
      <c r="D1047" s="117">
        <f>C1047/B1047</f>
        <v>0.643523920653442</v>
      </c>
      <c r="E1047" s="117">
        <f t="shared" si="26"/>
        <v>1.24071991001125</v>
      </c>
      <c r="F1047" s="103">
        <v>889</v>
      </c>
    </row>
    <row r="1048" s="96" customFormat="1" spans="1:6">
      <c r="A1048" s="135" t="s">
        <v>206</v>
      </c>
      <c r="B1048" s="134"/>
      <c r="C1048" s="103">
        <v>258</v>
      </c>
      <c r="D1048" s="123"/>
      <c r="E1048" s="117">
        <f t="shared" si="26"/>
        <v>0.48314606741573</v>
      </c>
      <c r="F1048" s="103">
        <v>534</v>
      </c>
    </row>
    <row r="1049" s="96" customFormat="1" spans="1:6">
      <c r="A1049" s="135" t="s">
        <v>207</v>
      </c>
      <c r="B1049" s="134"/>
      <c r="C1049" s="103">
        <v>0</v>
      </c>
      <c r="D1049" s="123"/>
      <c r="E1049" s="117"/>
      <c r="F1049" s="103">
        <v>0</v>
      </c>
    </row>
    <row r="1050" s="96" customFormat="1" spans="1:6">
      <c r="A1050" s="135" t="s">
        <v>208</v>
      </c>
      <c r="B1050" s="134"/>
      <c r="C1050" s="103">
        <v>0</v>
      </c>
      <c r="D1050" s="123"/>
      <c r="E1050" s="117"/>
      <c r="F1050" s="103">
        <v>0</v>
      </c>
    </row>
    <row r="1051" s="96" customFormat="1" spans="1:6">
      <c r="A1051" s="135" t="s">
        <v>1042</v>
      </c>
      <c r="B1051" s="134"/>
      <c r="C1051" s="103">
        <v>523</v>
      </c>
      <c r="D1051" s="123"/>
      <c r="E1051" s="117">
        <f t="shared" si="26"/>
        <v>2.25431034482759</v>
      </c>
      <c r="F1051" s="103">
        <v>232</v>
      </c>
    </row>
    <row r="1052" s="96" customFormat="1" spans="1:6">
      <c r="A1052" s="135" t="s">
        <v>1043</v>
      </c>
      <c r="B1052" s="134"/>
      <c r="C1052" s="103">
        <v>0</v>
      </c>
      <c r="D1052" s="123"/>
      <c r="E1052" s="117"/>
      <c r="F1052" s="103">
        <v>0</v>
      </c>
    </row>
    <row r="1053" s="96" customFormat="1" spans="1:6">
      <c r="A1053" s="135" t="s">
        <v>1044</v>
      </c>
      <c r="B1053" s="134"/>
      <c r="C1053" s="103">
        <v>0</v>
      </c>
      <c r="D1053" s="123"/>
      <c r="E1053" s="117"/>
      <c r="F1053" s="103">
        <v>0</v>
      </c>
    </row>
    <row r="1054" s="96" customFormat="1" spans="1:6">
      <c r="A1054" s="135" t="s">
        <v>1045</v>
      </c>
      <c r="B1054" s="134"/>
      <c r="C1054" s="103">
        <v>0</v>
      </c>
      <c r="D1054" s="123"/>
      <c r="E1054" s="117"/>
      <c r="F1054" s="103">
        <v>0</v>
      </c>
    </row>
    <row r="1055" s="96" customFormat="1" spans="1:6">
      <c r="A1055" s="135" t="s">
        <v>1046</v>
      </c>
      <c r="B1055" s="134"/>
      <c r="C1055" s="103">
        <v>292</v>
      </c>
      <c r="D1055" s="123"/>
      <c r="E1055" s="117">
        <f t="shared" si="26"/>
        <v>4</v>
      </c>
      <c r="F1055" s="103">
        <v>73</v>
      </c>
    </row>
    <row r="1056" s="96" customFormat="1" spans="1:6">
      <c r="A1056" s="135" t="s">
        <v>1047</v>
      </c>
      <c r="B1056" s="134"/>
      <c r="C1056" s="103">
        <v>0</v>
      </c>
      <c r="D1056" s="123"/>
      <c r="E1056" s="117">
        <f t="shared" si="26"/>
        <v>0</v>
      </c>
      <c r="F1056" s="103">
        <v>20</v>
      </c>
    </row>
    <row r="1057" s="96" customFormat="1" spans="1:6">
      <c r="A1057" s="135" t="s">
        <v>1048</v>
      </c>
      <c r="B1057" s="134"/>
      <c r="C1057" s="103">
        <v>0</v>
      </c>
      <c r="D1057" s="123"/>
      <c r="E1057" s="117"/>
      <c r="F1057" s="103">
        <v>0</v>
      </c>
    </row>
    <row r="1058" s="96" customFormat="1" spans="1:6">
      <c r="A1058" s="135" t="s">
        <v>1049</v>
      </c>
      <c r="B1058" s="134"/>
      <c r="C1058" s="103">
        <v>0</v>
      </c>
      <c r="D1058" s="123"/>
      <c r="E1058" s="117"/>
      <c r="F1058" s="103">
        <v>0</v>
      </c>
    </row>
    <row r="1059" s="96" customFormat="1" spans="1:6">
      <c r="A1059" s="135" t="s">
        <v>1050</v>
      </c>
      <c r="B1059" s="134"/>
      <c r="C1059" s="103">
        <v>0</v>
      </c>
      <c r="D1059" s="123"/>
      <c r="E1059" s="117"/>
      <c r="F1059" s="103">
        <v>0</v>
      </c>
    </row>
    <row r="1060" s="96" customFormat="1" spans="1:6">
      <c r="A1060" s="135" t="s">
        <v>1051</v>
      </c>
      <c r="B1060" s="134"/>
      <c r="C1060" s="103">
        <v>0</v>
      </c>
      <c r="D1060" s="123"/>
      <c r="E1060" s="117"/>
      <c r="F1060" s="103">
        <v>0</v>
      </c>
    </row>
    <row r="1061" s="96" customFormat="1" spans="1:6">
      <c r="A1061" s="135" t="s">
        <v>1052</v>
      </c>
      <c r="B1061" s="134"/>
      <c r="C1061" s="103">
        <v>30</v>
      </c>
      <c r="D1061" s="123"/>
      <c r="E1061" s="117">
        <f t="shared" si="26"/>
        <v>1</v>
      </c>
      <c r="F1061" s="103">
        <v>30</v>
      </c>
    </row>
    <row r="1062" s="96" customFormat="1" spans="1:6">
      <c r="A1062" s="135" t="s">
        <v>1053</v>
      </c>
      <c r="B1062" s="103">
        <v>780</v>
      </c>
      <c r="C1062" s="103">
        <v>757</v>
      </c>
      <c r="D1062" s="117">
        <f t="shared" ref="D1062:D1065" si="27">C1062/B1062</f>
        <v>0.970512820512821</v>
      </c>
      <c r="E1062" s="117">
        <f t="shared" si="26"/>
        <v>1.00264900662252</v>
      </c>
      <c r="F1062" s="103">
        <v>755</v>
      </c>
    </row>
    <row r="1063" s="96" customFormat="1" spans="1:6">
      <c r="A1063" s="135" t="s">
        <v>1054</v>
      </c>
      <c r="B1063" s="134"/>
      <c r="C1063" s="103">
        <v>757</v>
      </c>
      <c r="D1063" s="123"/>
      <c r="E1063" s="117">
        <f t="shared" si="26"/>
        <v>1.00264900662252</v>
      </c>
      <c r="F1063" s="103">
        <v>755</v>
      </c>
    </row>
    <row r="1064" s="96" customFormat="1" spans="1:6">
      <c r="A1064" s="135" t="s">
        <v>1055</v>
      </c>
      <c r="B1064" s="103">
        <v>126625</v>
      </c>
      <c r="C1064" s="103">
        <v>175710</v>
      </c>
      <c r="D1064" s="117">
        <f t="shared" si="27"/>
        <v>1.38764067127345</v>
      </c>
      <c r="E1064" s="117">
        <f t="shared" si="26"/>
        <v>2.1550254491936</v>
      </c>
      <c r="F1064" s="103">
        <v>81535</v>
      </c>
    </row>
    <row r="1065" s="96" customFormat="1" spans="1:6">
      <c r="A1065" s="135" t="s">
        <v>1056</v>
      </c>
      <c r="B1065" s="103">
        <v>40125</v>
      </c>
      <c r="C1065" s="103">
        <v>76077</v>
      </c>
      <c r="D1065" s="117">
        <f t="shared" si="27"/>
        <v>1.896</v>
      </c>
      <c r="E1065" s="117">
        <f t="shared" si="26"/>
        <v>4.49202881435994</v>
      </c>
      <c r="F1065" s="103">
        <v>16936</v>
      </c>
    </row>
    <row r="1066" s="96" customFormat="1" spans="1:6">
      <c r="A1066" s="135" t="s">
        <v>1057</v>
      </c>
      <c r="B1066" s="134"/>
      <c r="C1066" s="103">
        <v>0</v>
      </c>
      <c r="D1066" s="123"/>
      <c r="E1066" s="117">
        <f t="shared" si="26"/>
        <v>0</v>
      </c>
      <c r="F1066" s="103">
        <v>8</v>
      </c>
    </row>
    <row r="1067" s="96" customFormat="1" spans="1:6">
      <c r="A1067" s="135" t="s">
        <v>1058</v>
      </c>
      <c r="B1067" s="134"/>
      <c r="C1067" s="103">
        <v>0</v>
      </c>
      <c r="D1067" s="123"/>
      <c r="E1067" s="117"/>
      <c r="F1067" s="103">
        <v>0</v>
      </c>
    </row>
    <row r="1068" s="96" customFormat="1" spans="1:6">
      <c r="A1068" s="135" t="s">
        <v>1059</v>
      </c>
      <c r="B1068" s="134"/>
      <c r="C1068" s="103">
        <v>29978</v>
      </c>
      <c r="D1068" s="123"/>
      <c r="E1068" s="117">
        <f t="shared" si="26"/>
        <v>1.95998692383132</v>
      </c>
      <c r="F1068" s="103">
        <v>15295</v>
      </c>
    </row>
    <row r="1069" s="96" customFormat="1" spans="1:6">
      <c r="A1069" s="135" t="s">
        <v>1060</v>
      </c>
      <c r="B1069" s="134"/>
      <c r="C1069" s="103">
        <v>0</v>
      </c>
      <c r="D1069" s="123"/>
      <c r="E1069" s="117"/>
      <c r="F1069" s="103">
        <v>0</v>
      </c>
    </row>
    <row r="1070" s="96" customFormat="1" spans="1:6">
      <c r="A1070" s="135" t="s">
        <v>1061</v>
      </c>
      <c r="B1070" s="134"/>
      <c r="C1070" s="103">
        <v>5645</v>
      </c>
      <c r="D1070" s="123"/>
      <c r="E1070" s="117">
        <f t="shared" si="26"/>
        <v>-5.37107516650809</v>
      </c>
      <c r="F1070" s="103">
        <v>-1051</v>
      </c>
    </row>
    <row r="1071" s="96" customFormat="1" spans="1:6">
      <c r="A1071" s="135" t="s">
        <v>1062</v>
      </c>
      <c r="B1071" s="134"/>
      <c r="C1071" s="103">
        <v>29395</v>
      </c>
      <c r="D1071" s="123"/>
      <c r="E1071" s="117">
        <f t="shared" si="26"/>
        <v>29.1617063492063</v>
      </c>
      <c r="F1071" s="103">
        <v>1008</v>
      </c>
    </row>
    <row r="1072" s="96" customFormat="1" spans="1:6">
      <c r="A1072" s="135" t="s">
        <v>1063</v>
      </c>
      <c r="B1072" s="134"/>
      <c r="C1072" s="103">
        <v>193</v>
      </c>
      <c r="D1072" s="123"/>
      <c r="E1072" s="117">
        <f t="shared" si="26"/>
        <v>1.40875912408759</v>
      </c>
      <c r="F1072" s="103">
        <v>137</v>
      </c>
    </row>
    <row r="1073" s="96" customFormat="1" spans="1:6">
      <c r="A1073" s="135" t="s">
        <v>1064</v>
      </c>
      <c r="B1073" s="134"/>
      <c r="C1073" s="103">
        <v>10866</v>
      </c>
      <c r="D1073" s="123"/>
      <c r="E1073" s="117">
        <f t="shared" si="26"/>
        <v>7.06042884990253</v>
      </c>
      <c r="F1073" s="103">
        <v>1539</v>
      </c>
    </row>
    <row r="1074" s="96" customFormat="1" spans="1:6">
      <c r="A1074" s="135" t="s">
        <v>1065</v>
      </c>
      <c r="B1074" s="103">
        <v>86380</v>
      </c>
      <c r="C1074" s="103">
        <v>73856</v>
      </c>
      <c r="D1074" s="117">
        <f>C1074/B1074</f>
        <v>0.855012734429266</v>
      </c>
      <c r="E1074" s="117">
        <f t="shared" si="26"/>
        <v>1.14381291621496</v>
      </c>
      <c r="F1074" s="103">
        <v>64570</v>
      </c>
    </row>
    <row r="1075" s="96" customFormat="1" spans="1:6">
      <c r="A1075" s="135" t="s">
        <v>1066</v>
      </c>
      <c r="B1075" s="134"/>
      <c r="C1075" s="103">
        <v>71954</v>
      </c>
      <c r="D1075" s="123"/>
      <c r="E1075" s="117">
        <f t="shared" si="26"/>
        <v>1.17689200019627</v>
      </c>
      <c r="F1075" s="103">
        <v>61139</v>
      </c>
    </row>
    <row r="1076" s="96" customFormat="1" spans="1:6">
      <c r="A1076" s="135" t="s">
        <v>1067</v>
      </c>
      <c r="B1076" s="134"/>
      <c r="C1076" s="103">
        <v>0</v>
      </c>
      <c r="D1076" s="123"/>
      <c r="E1076" s="117"/>
      <c r="F1076" s="103">
        <v>0</v>
      </c>
    </row>
    <row r="1077" s="96" customFormat="1" spans="1:6">
      <c r="A1077" s="135" t="s">
        <v>1068</v>
      </c>
      <c r="B1077" s="134"/>
      <c r="C1077" s="103">
        <v>1902</v>
      </c>
      <c r="D1077" s="123"/>
      <c r="E1077" s="117">
        <f t="shared" si="26"/>
        <v>0.554357330224424</v>
      </c>
      <c r="F1077" s="103">
        <v>3431</v>
      </c>
    </row>
    <row r="1078" s="96" customFormat="1" spans="1:6">
      <c r="A1078" s="135" t="s">
        <v>1069</v>
      </c>
      <c r="B1078" s="103">
        <v>120</v>
      </c>
      <c r="C1078" s="103">
        <v>25777</v>
      </c>
      <c r="D1078" s="117">
        <f t="shared" ref="D1078:D1083" si="28">C1078/B1078</f>
        <v>214.808333333333</v>
      </c>
      <c r="E1078" s="117">
        <f t="shared" si="26"/>
        <v>888.862068965517</v>
      </c>
      <c r="F1078" s="103">
        <v>29</v>
      </c>
    </row>
    <row r="1079" s="96" customFormat="1" spans="1:6">
      <c r="A1079" s="135" t="s">
        <v>1070</v>
      </c>
      <c r="B1079" s="134"/>
      <c r="C1079" s="103">
        <v>0</v>
      </c>
      <c r="D1079" s="123"/>
      <c r="E1079" s="117"/>
      <c r="F1079" s="103">
        <v>0</v>
      </c>
    </row>
    <row r="1080" s="96" customFormat="1" spans="1:6">
      <c r="A1080" s="135" t="s">
        <v>1071</v>
      </c>
      <c r="B1080" s="134"/>
      <c r="C1080" s="103">
        <v>601</v>
      </c>
      <c r="D1080" s="123"/>
      <c r="E1080" s="117">
        <f t="shared" si="26"/>
        <v>-15.4102564102564</v>
      </c>
      <c r="F1080" s="103">
        <v>-39</v>
      </c>
    </row>
    <row r="1081" s="96" customFormat="1" spans="1:6">
      <c r="A1081" s="135" t="s">
        <v>1072</v>
      </c>
      <c r="B1081" s="134"/>
      <c r="C1081" s="103">
        <v>25176</v>
      </c>
      <c r="D1081" s="123"/>
      <c r="E1081" s="117">
        <f t="shared" si="26"/>
        <v>370.235294117647</v>
      </c>
      <c r="F1081" s="103">
        <v>68</v>
      </c>
    </row>
    <row r="1082" s="96" customFormat="1" spans="1:6">
      <c r="A1082" s="135" t="s">
        <v>1073</v>
      </c>
      <c r="B1082" s="103">
        <v>5406</v>
      </c>
      <c r="C1082" s="103">
        <v>6229</v>
      </c>
      <c r="D1082" s="117">
        <f t="shared" si="28"/>
        <v>1.15223825379208</v>
      </c>
      <c r="E1082" s="117">
        <f t="shared" si="26"/>
        <v>1.46564705882353</v>
      </c>
      <c r="F1082" s="103">
        <v>4250</v>
      </c>
    </row>
    <row r="1083" s="96" customFormat="1" spans="1:6">
      <c r="A1083" s="135" t="s">
        <v>1074</v>
      </c>
      <c r="B1083" s="103">
        <v>4468</v>
      </c>
      <c r="C1083" s="103">
        <v>5492</v>
      </c>
      <c r="D1083" s="117">
        <f t="shared" si="28"/>
        <v>1.22918531781558</v>
      </c>
      <c r="E1083" s="117">
        <f t="shared" si="26"/>
        <v>1.61387011460476</v>
      </c>
      <c r="F1083" s="103">
        <v>3403</v>
      </c>
    </row>
    <row r="1084" s="96" customFormat="1" spans="1:6">
      <c r="A1084" s="135" t="s">
        <v>206</v>
      </c>
      <c r="B1084" s="134"/>
      <c r="C1084" s="103">
        <v>471</v>
      </c>
      <c r="D1084" s="123"/>
      <c r="E1084" s="117">
        <f t="shared" si="26"/>
        <v>0.94578313253012</v>
      </c>
      <c r="F1084" s="103">
        <v>498</v>
      </c>
    </row>
    <row r="1085" s="96" customFormat="1" spans="1:6">
      <c r="A1085" s="135" t="s">
        <v>207</v>
      </c>
      <c r="B1085" s="134"/>
      <c r="C1085" s="103">
        <v>30</v>
      </c>
      <c r="D1085" s="123"/>
      <c r="E1085" s="117"/>
      <c r="F1085" s="103">
        <v>0</v>
      </c>
    </row>
    <row r="1086" s="96" customFormat="1" spans="1:6">
      <c r="A1086" s="135" t="s">
        <v>208</v>
      </c>
      <c r="B1086" s="134"/>
      <c r="C1086" s="103">
        <v>0</v>
      </c>
      <c r="D1086" s="123"/>
      <c r="E1086" s="117"/>
      <c r="F1086" s="103">
        <v>0</v>
      </c>
    </row>
    <row r="1087" s="96" customFormat="1" spans="1:6">
      <c r="A1087" s="135" t="s">
        <v>1075</v>
      </c>
      <c r="B1087" s="134"/>
      <c r="C1087" s="103">
        <v>0</v>
      </c>
      <c r="D1087" s="123"/>
      <c r="E1087" s="117"/>
      <c r="F1087" s="103">
        <v>0</v>
      </c>
    </row>
    <row r="1088" s="96" customFormat="1" spans="1:6">
      <c r="A1088" s="135" t="s">
        <v>1076</v>
      </c>
      <c r="B1088" s="134"/>
      <c r="C1088" s="103">
        <v>2</v>
      </c>
      <c r="D1088" s="123"/>
      <c r="E1088" s="117">
        <f t="shared" si="26"/>
        <v>1</v>
      </c>
      <c r="F1088" s="103">
        <v>2</v>
      </c>
    </row>
    <row r="1089" s="96" customFormat="1" spans="1:6">
      <c r="A1089" s="135" t="s">
        <v>1077</v>
      </c>
      <c r="B1089" s="134"/>
      <c r="C1089" s="103">
        <v>1</v>
      </c>
      <c r="D1089" s="123"/>
      <c r="E1089" s="117">
        <f t="shared" si="26"/>
        <v>0.333333333333333</v>
      </c>
      <c r="F1089" s="103">
        <v>3</v>
      </c>
    </row>
    <row r="1090" s="96" customFormat="1" spans="1:6">
      <c r="A1090" s="135" t="s">
        <v>1078</v>
      </c>
      <c r="B1090" s="134"/>
      <c r="C1090" s="103">
        <v>0</v>
      </c>
      <c r="D1090" s="123"/>
      <c r="E1090" s="117"/>
      <c r="F1090" s="103">
        <v>0</v>
      </c>
    </row>
    <row r="1091" s="96" customFormat="1" spans="1:6">
      <c r="A1091" s="135" t="s">
        <v>1079</v>
      </c>
      <c r="B1091" s="134"/>
      <c r="C1091" s="103">
        <v>459</v>
      </c>
      <c r="D1091" s="123"/>
      <c r="E1091" s="117">
        <f t="shared" si="26"/>
        <v>1.86585365853659</v>
      </c>
      <c r="F1091" s="103">
        <v>246</v>
      </c>
    </row>
    <row r="1092" s="96" customFormat="1" spans="1:6">
      <c r="A1092" s="135" t="s">
        <v>1080</v>
      </c>
      <c r="B1092" s="134"/>
      <c r="C1092" s="103">
        <v>0</v>
      </c>
      <c r="D1092" s="123"/>
      <c r="E1092" s="117"/>
      <c r="F1092" s="103">
        <v>0</v>
      </c>
    </row>
    <row r="1093" s="96" customFormat="1" spans="1:6">
      <c r="A1093" s="135" t="s">
        <v>1081</v>
      </c>
      <c r="B1093" s="134"/>
      <c r="C1093" s="103">
        <v>0</v>
      </c>
      <c r="D1093" s="123"/>
      <c r="E1093" s="117"/>
      <c r="F1093" s="103">
        <v>0</v>
      </c>
    </row>
    <row r="1094" s="96" customFormat="1" spans="1:6">
      <c r="A1094" s="135" t="s">
        <v>1082</v>
      </c>
      <c r="B1094" s="134"/>
      <c r="C1094" s="103">
        <v>2871</v>
      </c>
      <c r="D1094" s="123"/>
      <c r="E1094" s="117">
        <f t="shared" ref="E1094:E1126" si="29">C1094/F1094</f>
        <v>1.09663865546218</v>
      </c>
      <c r="F1094" s="103">
        <v>2618</v>
      </c>
    </row>
    <row r="1095" s="96" customFormat="1" spans="1:6">
      <c r="A1095" s="135" t="s">
        <v>1083</v>
      </c>
      <c r="B1095" s="134"/>
      <c r="C1095" s="103">
        <v>0</v>
      </c>
      <c r="D1095" s="123"/>
      <c r="E1095" s="117"/>
      <c r="F1095" s="103">
        <v>0</v>
      </c>
    </row>
    <row r="1096" s="96" customFormat="1" spans="1:6">
      <c r="A1096" s="135" t="s">
        <v>215</v>
      </c>
      <c r="B1096" s="134"/>
      <c r="C1096" s="103">
        <v>117</v>
      </c>
      <c r="D1096" s="123"/>
      <c r="E1096" s="117">
        <f t="shared" si="29"/>
        <v>1.28571428571429</v>
      </c>
      <c r="F1096" s="103">
        <v>91</v>
      </c>
    </row>
    <row r="1097" s="96" customFormat="1" spans="1:6">
      <c r="A1097" s="135" t="s">
        <v>1084</v>
      </c>
      <c r="B1097" s="134"/>
      <c r="C1097" s="103">
        <v>1541</v>
      </c>
      <c r="D1097" s="123"/>
      <c r="E1097" s="117">
        <f t="shared" si="29"/>
        <v>-28.0181818181818</v>
      </c>
      <c r="F1097" s="103">
        <v>-55</v>
      </c>
    </row>
    <row r="1098" s="96" customFormat="1" spans="1:6">
      <c r="A1098" s="135" t="s">
        <v>1085</v>
      </c>
      <c r="B1098" s="103">
        <v>50</v>
      </c>
      <c r="C1098" s="103">
        <v>448</v>
      </c>
      <c r="D1098" s="117">
        <f>C1098/B1098</f>
        <v>8.96</v>
      </c>
      <c r="E1098" s="117"/>
      <c r="F1098" s="103">
        <v>0</v>
      </c>
    </row>
    <row r="1099" s="96" customFormat="1" spans="1:6">
      <c r="A1099" s="135" t="s">
        <v>206</v>
      </c>
      <c r="B1099" s="134"/>
      <c r="C1099" s="103">
        <v>0</v>
      </c>
      <c r="D1099" s="123"/>
      <c r="E1099" s="117"/>
      <c r="F1099" s="103">
        <v>0</v>
      </c>
    </row>
    <row r="1100" s="96" customFormat="1" spans="1:6">
      <c r="A1100" s="135" t="s">
        <v>207</v>
      </c>
      <c r="B1100" s="134"/>
      <c r="C1100" s="103">
        <v>0</v>
      </c>
      <c r="D1100" s="123"/>
      <c r="E1100" s="117"/>
      <c r="F1100" s="103">
        <v>0</v>
      </c>
    </row>
    <row r="1101" s="96" customFormat="1" spans="1:6">
      <c r="A1101" s="135" t="s">
        <v>208</v>
      </c>
      <c r="B1101" s="134"/>
      <c r="C1101" s="103">
        <v>0</v>
      </c>
      <c r="D1101" s="123"/>
      <c r="E1101" s="117"/>
      <c r="F1101" s="103">
        <v>0</v>
      </c>
    </row>
    <row r="1102" s="96" customFormat="1" spans="1:6">
      <c r="A1102" s="135" t="s">
        <v>1086</v>
      </c>
      <c r="B1102" s="134"/>
      <c r="C1102" s="103">
        <v>0</v>
      </c>
      <c r="D1102" s="123"/>
      <c r="E1102" s="117"/>
      <c r="F1102" s="103">
        <v>0</v>
      </c>
    </row>
    <row r="1103" s="96" customFormat="1" spans="1:6">
      <c r="A1103" s="135" t="s">
        <v>1087</v>
      </c>
      <c r="B1103" s="134"/>
      <c r="C1103" s="103">
        <v>0</v>
      </c>
      <c r="D1103" s="123"/>
      <c r="E1103" s="117"/>
      <c r="F1103" s="103">
        <v>0</v>
      </c>
    </row>
    <row r="1104" s="96" customFormat="1" spans="1:6">
      <c r="A1104" s="135" t="s">
        <v>1088</v>
      </c>
      <c r="B1104" s="134"/>
      <c r="C1104" s="103">
        <v>0</v>
      </c>
      <c r="D1104" s="123"/>
      <c r="E1104" s="117"/>
      <c r="F1104" s="103">
        <v>0</v>
      </c>
    </row>
    <row r="1105" s="96" customFormat="1" spans="1:6">
      <c r="A1105" s="135" t="s">
        <v>1089</v>
      </c>
      <c r="B1105" s="134"/>
      <c r="C1105" s="103">
        <v>0</v>
      </c>
      <c r="D1105" s="123"/>
      <c r="E1105" s="117"/>
      <c r="F1105" s="103">
        <v>0</v>
      </c>
    </row>
    <row r="1106" s="96" customFormat="1" spans="1:6">
      <c r="A1106" s="135" t="s">
        <v>1090</v>
      </c>
      <c r="B1106" s="134"/>
      <c r="C1106" s="103">
        <v>0</v>
      </c>
      <c r="D1106" s="123"/>
      <c r="E1106" s="117"/>
      <c r="F1106" s="103">
        <v>0</v>
      </c>
    </row>
    <row r="1107" s="96" customFormat="1" spans="1:6">
      <c r="A1107" s="135" t="s">
        <v>1091</v>
      </c>
      <c r="B1107" s="134"/>
      <c r="C1107" s="103">
        <v>0</v>
      </c>
      <c r="D1107" s="123"/>
      <c r="E1107" s="117"/>
      <c r="F1107" s="103">
        <v>0</v>
      </c>
    </row>
    <row r="1108" s="96" customFormat="1" spans="1:6">
      <c r="A1108" s="135" t="s">
        <v>1092</v>
      </c>
      <c r="B1108" s="134"/>
      <c r="C1108" s="103">
        <v>448</v>
      </c>
      <c r="D1108" s="123"/>
      <c r="E1108" s="117"/>
      <c r="F1108" s="103">
        <v>0</v>
      </c>
    </row>
    <row r="1109" s="96" customFormat="1" spans="1:6">
      <c r="A1109" s="135" t="s">
        <v>1093</v>
      </c>
      <c r="B1109" s="134"/>
      <c r="C1109" s="103">
        <v>0</v>
      </c>
      <c r="D1109" s="123"/>
      <c r="E1109" s="117"/>
      <c r="F1109" s="103">
        <v>0</v>
      </c>
    </row>
    <row r="1110" s="96" customFormat="1" spans="1:6">
      <c r="A1110" s="135" t="s">
        <v>215</v>
      </c>
      <c r="B1110" s="134"/>
      <c r="C1110" s="103">
        <v>0</v>
      </c>
      <c r="D1110" s="123"/>
      <c r="E1110" s="117"/>
      <c r="F1110" s="103">
        <v>0</v>
      </c>
    </row>
    <row r="1111" s="96" customFormat="1" spans="1:6">
      <c r="A1111" s="135" t="s">
        <v>1094</v>
      </c>
      <c r="B1111" s="134"/>
      <c r="C1111" s="103">
        <v>0</v>
      </c>
      <c r="D1111" s="123"/>
      <c r="E1111" s="117"/>
      <c r="F1111" s="103">
        <v>0</v>
      </c>
    </row>
    <row r="1112" s="96" customFormat="1" spans="1:6">
      <c r="A1112" s="135" t="s">
        <v>1095</v>
      </c>
      <c r="B1112" s="103">
        <v>0</v>
      </c>
      <c r="C1112" s="103">
        <v>0</v>
      </c>
      <c r="D1112" s="117"/>
      <c r="E1112" s="117"/>
      <c r="F1112" s="103">
        <v>0</v>
      </c>
    </row>
    <row r="1113" s="96" customFormat="1" spans="1:6">
      <c r="A1113" s="135" t="s">
        <v>1096</v>
      </c>
      <c r="B1113" s="134"/>
      <c r="C1113" s="103">
        <v>0</v>
      </c>
      <c r="D1113" s="123"/>
      <c r="E1113" s="117"/>
      <c r="F1113" s="103">
        <v>0</v>
      </c>
    </row>
    <row r="1114" s="96" customFormat="1" spans="1:6">
      <c r="A1114" s="135" t="s">
        <v>1097</v>
      </c>
      <c r="B1114" s="134"/>
      <c r="C1114" s="103">
        <v>0</v>
      </c>
      <c r="D1114" s="123"/>
      <c r="E1114" s="117"/>
      <c r="F1114" s="103">
        <v>0</v>
      </c>
    </row>
    <row r="1115" s="96" customFormat="1" spans="1:6">
      <c r="A1115" s="135" t="s">
        <v>1098</v>
      </c>
      <c r="B1115" s="134"/>
      <c r="C1115" s="103">
        <v>0</v>
      </c>
      <c r="D1115" s="123"/>
      <c r="E1115" s="117"/>
      <c r="F1115" s="103">
        <v>0</v>
      </c>
    </row>
    <row r="1116" s="96" customFormat="1" spans="1:6">
      <c r="A1116" s="135" t="s">
        <v>1099</v>
      </c>
      <c r="B1116" s="134"/>
      <c r="C1116" s="103">
        <v>0</v>
      </c>
      <c r="D1116" s="123"/>
      <c r="E1116" s="117"/>
      <c r="F1116" s="103">
        <v>0</v>
      </c>
    </row>
    <row r="1117" s="96" customFormat="1" spans="1:6">
      <c r="A1117" s="135" t="s">
        <v>1100</v>
      </c>
      <c r="B1117" s="103">
        <v>784</v>
      </c>
      <c r="C1117" s="103">
        <v>185</v>
      </c>
      <c r="D1117" s="117">
        <f>C1117/B1117</f>
        <v>0.235969387755102</v>
      </c>
      <c r="E1117" s="117">
        <f t="shared" si="29"/>
        <v>0.289514866979656</v>
      </c>
      <c r="F1117" s="103">
        <v>639</v>
      </c>
    </row>
    <row r="1118" s="96" customFormat="1" spans="1:6">
      <c r="A1118" s="135" t="s">
        <v>1101</v>
      </c>
      <c r="B1118" s="134"/>
      <c r="C1118" s="103">
        <v>0</v>
      </c>
      <c r="D1118" s="123"/>
      <c r="E1118" s="117"/>
      <c r="F1118" s="103">
        <v>0</v>
      </c>
    </row>
    <row r="1119" s="96" customFormat="1" spans="1:6">
      <c r="A1119" s="135" t="s">
        <v>1102</v>
      </c>
      <c r="B1119" s="134"/>
      <c r="C1119" s="103">
        <v>0</v>
      </c>
      <c r="D1119" s="123"/>
      <c r="E1119" s="117">
        <f t="shared" si="29"/>
        <v>0</v>
      </c>
      <c r="F1119" s="103">
        <v>89</v>
      </c>
    </row>
    <row r="1120" s="96" customFormat="1" spans="1:6">
      <c r="A1120" s="135" t="s">
        <v>1103</v>
      </c>
      <c r="B1120" s="134"/>
      <c r="C1120" s="103">
        <v>185</v>
      </c>
      <c r="D1120" s="123"/>
      <c r="E1120" s="117">
        <f t="shared" si="29"/>
        <v>0.336363636363636</v>
      </c>
      <c r="F1120" s="103">
        <v>550</v>
      </c>
    </row>
    <row r="1121" s="96" customFormat="1" spans="1:6">
      <c r="A1121" s="135" t="s">
        <v>1104</v>
      </c>
      <c r="B1121" s="134"/>
      <c r="C1121" s="103">
        <v>0</v>
      </c>
      <c r="D1121" s="123"/>
      <c r="E1121" s="117"/>
      <c r="F1121" s="103">
        <v>0</v>
      </c>
    </row>
    <row r="1122" s="96" customFormat="1" spans="1:6">
      <c r="A1122" s="135" t="s">
        <v>1105</v>
      </c>
      <c r="B1122" s="134"/>
      <c r="C1122" s="103">
        <v>0</v>
      </c>
      <c r="D1122" s="123"/>
      <c r="E1122" s="117"/>
      <c r="F1122" s="103">
        <v>0</v>
      </c>
    </row>
    <row r="1123" s="96" customFormat="1" spans="1:6">
      <c r="A1123" s="135" t="s">
        <v>1106</v>
      </c>
      <c r="B1123" s="103">
        <v>104</v>
      </c>
      <c r="C1123" s="103">
        <v>104</v>
      </c>
      <c r="D1123" s="117">
        <f>C1123/B1123</f>
        <v>1</v>
      </c>
      <c r="E1123" s="117">
        <f t="shared" si="29"/>
        <v>0.5</v>
      </c>
      <c r="F1123" s="103">
        <v>208</v>
      </c>
    </row>
    <row r="1124" s="96" customFormat="1" spans="1:6">
      <c r="A1124" s="135" t="s">
        <v>1107</v>
      </c>
      <c r="B1124" s="134"/>
      <c r="C1124" s="103">
        <v>0</v>
      </c>
      <c r="D1124" s="123"/>
      <c r="E1124" s="117"/>
      <c r="F1124" s="103">
        <v>0</v>
      </c>
    </row>
    <row r="1125" s="96" customFormat="1" spans="1:6">
      <c r="A1125" s="135" t="s">
        <v>1108</v>
      </c>
      <c r="B1125" s="134"/>
      <c r="C1125" s="103">
        <v>0</v>
      </c>
      <c r="D1125" s="123"/>
      <c r="E1125" s="117"/>
      <c r="F1125" s="103">
        <v>0</v>
      </c>
    </row>
    <row r="1126" s="96" customFormat="1" spans="1:6">
      <c r="A1126" s="135" t="s">
        <v>1109</v>
      </c>
      <c r="B1126" s="134"/>
      <c r="C1126" s="103">
        <v>104</v>
      </c>
      <c r="D1126" s="123"/>
      <c r="E1126" s="117">
        <f t="shared" si="29"/>
        <v>0.5</v>
      </c>
      <c r="F1126" s="103">
        <v>208</v>
      </c>
    </row>
    <row r="1127" s="96" customFormat="1" spans="1:6">
      <c r="A1127" s="135" t="s">
        <v>1110</v>
      </c>
      <c r="B1127" s="134"/>
      <c r="C1127" s="103">
        <v>0</v>
      </c>
      <c r="D1127" s="123"/>
      <c r="E1127" s="117"/>
      <c r="F1127" s="103">
        <v>0</v>
      </c>
    </row>
    <row r="1128" s="96" customFormat="1" spans="1:6">
      <c r="A1128" s="135" t="s">
        <v>1111</v>
      </c>
      <c r="B1128" s="134"/>
      <c r="C1128" s="103">
        <v>0</v>
      </c>
      <c r="D1128" s="123"/>
      <c r="E1128" s="117"/>
      <c r="F1128" s="103">
        <v>0</v>
      </c>
    </row>
    <row r="1129" s="96" customFormat="1" spans="1:6">
      <c r="A1129" s="135" t="s">
        <v>1112</v>
      </c>
      <c r="B1129" s="134"/>
      <c r="C1129" s="103">
        <v>0</v>
      </c>
      <c r="D1129" s="123"/>
      <c r="E1129" s="117"/>
      <c r="F1129" s="103">
        <v>0</v>
      </c>
    </row>
    <row r="1130" s="96" customFormat="1" spans="1:6">
      <c r="A1130" s="135" t="s">
        <v>1113</v>
      </c>
      <c r="B1130" s="134"/>
      <c r="C1130" s="103">
        <v>0</v>
      </c>
      <c r="D1130" s="123"/>
      <c r="E1130" s="117"/>
      <c r="F1130" s="103">
        <v>0</v>
      </c>
    </row>
    <row r="1131" s="96" customFormat="1" spans="1:6">
      <c r="A1131" s="135" t="s">
        <v>1114</v>
      </c>
      <c r="B1131" s="134"/>
      <c r="C1131" s="103">
        <v>0</v>
      </c>
      <c r="D1131" s="123"/>
      <c r="E1131" s="117"/>
      <c r="F1131" s="103">
        <v>0</v>
      </c>
    </row>
    <row r="1132" s="96" customFormat="1" spans="1:6">
      <c r="A1132" s="135" t="s">
        <v>1115</v>
      </c>
      <c r="B1132" s="134"/>
      <c r="C1132" s="103">
        <v>0</v>
      </c>
      <c r="D1132" s="123"/>
      <c r="E1132" s="117"/>
      <c r="F1132" s="103">
        <v>0</v>
      </c>
    </row>
    <row r="1133" s="96" customFormat="1" spans="1:6">
      <c r="A1133" s="135" t="s">
        <v>1116</v>
      </c>
      <c r="B1133" s="134"/>
      <c r="C1133" s="103">
        <v>0</v>
      </c>
      <c r="D1133" s="123"/>
      <c r="E1133" s="117"/>
      <c r="F1133" s="103">
        <v>0</v>
      </c>
    </row>
    <row r="1134" s="96" customFormat="1" spans="1:6">
      <c r="A1134" s="135" t="s">
        <v>1117</v>
      </c>
      <c r="B1134" s="134"/>
      <c r="C1134" s="103">
        <v>0</v>
      </c>
      <c r="D1134" s="123"/>
      <c r="E1134" s="117"/>
      <c r="F1134" s="103">
        <v>0</v>
      </c>
    </row>
    <row r="1135" s="96" customFormat="1" spans="1:6">
      <c r="A1135" s="135" t="s">
        <v>1118</v>
      </c>
      <c r="B1135" s="103">
        <v>34005</v>
      </c>
      <c r="C1135" s="133"/>
      <c r="D1135" s="123"/>
      <c r="E1135" s="123"/>
      <c r="F1135" s="133"/>
    </row>
    <row r="1136" s="96" customFormat="1" spans="1:6">
      <c r="A1136" s="135" t="s">
        <v>1119</v>
      </c>
      <c r="B1136" s="103">
        <v>45718</v>
      </c>
      <c r="C1136" s="103">
        <v>2663</v>
      </c>
      <c r="D1136" s="117">
        <f>C1136/B1136</f>
        <v>0.0582483923181242</v>
      </c>
      <c r="E1136" s="117">
        <f>C1136/F1136</f>
        <v>3.63301500682128</v>
      </c>
      <c r="F1136" s="103">
        <v>733</v>
      </c>
    </row>
    <row r="1137" s="96" customFormat="1" spans="1:6">
      <c r="A1137" s="135" t="s">
        <v>1120</v>
      </c>
      <c r="B1137" s="103">
        <v>43887</v>
      </c>
      <c r="C1137" s="133"/>
      <c r="D1137" s="123"/>
      <c r="E1137" s="123"/>
      <c r="F1137" s="123"/>
    </row>
    <row r="1138" s="96" customFormat="1" spans="1:6">
      <c r="A1138" s="135" t="s">
        <v>1121</v>
      </c>
      <c r="B1138" s="103">
        <v>1831</v>
      </c>
      <c r="C1138" s="103">
        <v>2663</v>
      </c>
      <c r="D1138" s="117">
        <f>C1138/B1138</f>
        <v>1.45439650464227</v>
      </c>
      <c r="E1138" s="117">
        <f t="shared" ref="E1138:E1151" si="30">C1138/F1138</f>
        <v>3.63301500682128</v>
      </c>
      <c r="F1138" s="117">
        <v>733</v>
      </c>
    </row>
    <row r="1139" s="96" customFormat="1" spans="1:6">
      <c r="A1139" s="135" t="s">
        <v>1122</v>
      </c>
      <c r="B1139" s="134"/>
      <c r="C1139" s="103">
        <v>2663</v>
      </c>
      <c r="D1139" s="123"/>
      <c r="E1139" s="117">
        <f t="shared" si="30"/>
        <v>3.63301500682128</v>
      </c>
      <c r="F1139" s="117">
        <v>733</v>
      </c>
    </row>
    <row r="1140" s="96" customFormat="1" spans="1:6">
      <c r="A1140" s="135" t="s">
        <v>1123</v>
      </c>
      <c r="B1140" s="103">
        <v>104928</v>
      </c>
      <c r="C1140" s="103">
        <v>102329</v>
      </c>
      <c r="D1140" s="117">
        <f t="shared" ref="D1140:D1143" si="31">C1140/B1140</f>
        <v>0.975230634339738</v>
      </c>
      <c r="E1140" s="117">
        <f t="shared" si="30"/>
        <v>1.42829825247055</v>
      </c>
      <c r="F1140" s="117">
        <v>71644</v>
      </c>
    </row>
    <row r="1141" s="96" customFormat="1" spans="1:6">
      <c r="A1141" s="135" t="s">
        <v>1124</v>
      </c>
      <c r="B1141" s="103">
        <v>0</v>
      </c>
      <c r="C1141" s="103">
        <v>0</v>
      </c>
      <c r="D1141" s="117"/>
      <c r="E1141" s="117"/>
      <c r="F1141" s="117">
        <v>0</v>
      </c>
    </row>
    <row r="1142" s="96" customFormat="1" spans="1:6">
      <c r="A1142" s="135" t="s">
        <v>1125</v>
      </c>
      <c r="B1142" s="103">
        <v>0</v>
      </c>
      <c r="C1142" s="103">
        <v>0</v>
      </c>
      <c r="D1142" s="117"/>
      <c r="E1142" s="117"/>
      <c r="F1142" s="117">
        <v>0</v>
      </c>
    </row>
    <row r="1143" s="96" customFormat="1" spans="1:6">
      <c r="A1143" s="135" t="s">
        <v>1126</v>
      </c>
      <c r="B1143" s="103">
        <v>104928</v>
      </c>
      <c r="C1143" s="103">
        <v>102329</v>
      </c>
      <c r="D1143" s="117">
        <f t="shared" si="31"/>
        <v>0.975230634339738</v>
      </c>
      <c r="E1143" s="117">
        <f t="shared" si="30"/>
        <v>1.42829825247055</v>
      </c>
      <c r="F1143" s="117">
        <v>71644</v>
      </c>
    </row>
    <row r="1144" s="96" customFormat="1" spans="1:6">
      <c r="A1144" s="135" t="s">
        <v>1127</v>
      </c>
      <c r="B1144" s="134"/>
      <c r="C1144" s="103">
        <v>102329</v>
      </c>
      <c r="D1144" s="117"/>
      <c r="E1144" s="117">
        <f t="shared" si="30"/>
        <v>1.43027465231672</v>
      </c>
      <c r="F1144" s="117">
        <v>71545</v>
      </c>
    </row>
    <row r="1145" s="96" customFormat="1" spans="1:6">
      <c r="A1145" s="135" t="s">
        <v>1128</v>
      </c>
      <c r="B1145" s="134"/>
      <c r="C1145" s="103">
        <v>0</v>
      </c>
      <c r="D1145" s="117"/>
      <c r="E1145" s="117"/>
      <c r="F1145" s="117">
        <v>0</v>
      </c>
    </row>
    <row r="1146" s="96" customFormat="1" spans="1:6">
      <c r="A1146" s="135" t="s">
        <v>1129</v>
      </c>
      <c r="B1146" s="134"/>
      <c r="C1146" s="103">
        <v>0</v>
      </c>
      <c r="D1146" s="117"/>
      <c r="E1146" s="117">
        <f t="shared" si="30"/>
        <v>0</v>
      </c>
      <c r="F1146" s="117">
        <v>29</v>
      </c>
    </row>
    <row r="1147" s="96" customFormat="1" spans="1:6">
      <c r="A1147" s="135" t="s">
        <v>1130</v>
      </c>
      <c r="B1147" s="134"/>
      <c r="C1147" s="103">
        <v>0</v>
      </c>
      <c r="D1147" s="117"/>
      <c r="E1147" s="117">
        <f t="shared" si="30"/>
        <v>0</v>
      </c>
      <c r="F1147" s="117">
        <v>70</v>
      </c>
    </row>
    <row r="1148" s="96" customFormat="1" spans="1:6">
      <c r="A1148" s="135" t="s">
        <v>1131</v>
      </c>
      <c r="B1148" s="103">
        <v>370</v>
      </c>
      <c r="C1148" s="103">
        <v>502</v>
      </c>
      <c r="D1148" s="123"/>
      <c r="E1148" s="117">
        <f t="shared" si="30"/>
        <v>0.871527777777778</v>
      </c>
      <c r="F1148" s="117">
        <v>576</v>
      </c>
    </row>
    <row r="1149" s="96" customFormat="1" spans="1:6">
      <c r="A1149" s="135" t="s">
        <v>1132</v>
      </c>
      <c r="B1149" s="103">
        <v>0</v>
      </c>
      <c r="C1149" s="103">
        <v>0</v>
      </c>
      <c r="D1149" s="123"/>
      <c r="E1149" s="117"/>
      <c r="F1149" s="117">
        <v>0</v>
      </c>
    </row>
    <row r="1150" s="96" customFormat="1" spans="1:6">
      <c r="A1150" s="135" t="s">
        <v>1133</v>
      </c>
      <c r="B1150" s="103">
        <v>0</v>
      </c>
      <c r="C1150" s="103">
        <v>0</v>
      </c>
      <c r="D1150" s="123"/>
      <c r="E1150" s="117"/>
      <c r="F1150" s="117">
        <v>0</v>
      </c>
    </row>
    <row r="1151" s="96" customFormat="1" spans="1:6">
      <c r="A1151" s="135" t="s">
        <v>1134</v>
      </c>
      <c r="B1151" s="103">
        <v>370</v>
      </c>
      <c r="C1151" s="103">
        <v>502</v>
      </c>
      <c r="D1151" s="123"/>
      <c r="E1151" s="117">
        <f t="shared" si="30"/>
        <v>0.871527777777778</v>
      </c>
      <c r="F1151" s="117">
        <v>576</v>
      </c>
    </row>
    <row r="1152" s="96" customFormat="1" spans="1:6">
      <c r="A1152" s="135"/>
      <c r="B1152" s="109"/>
      <c r="C1152" s="109"/>
      <c r="D1152" s="119"/>
      <c r="E1152" s="119"/>
      <c r="F1152" s="119"/>
    </row>
    <row r="1153" s="96" customFormat="1" spans="1:6">
      <c r="A1153" s="135" t="s">
        <v>81</v>
      </c>
      <c r="B1153" s="112"/>
      <c r="C1153" s="103">
        <v>1424888</v>
      </c>
      <c r="D1153" s="123"/>
      <c r="E1153" s="117">
        <f>C1153/F1153</f>
        <v>1.0383884111117</v>
      </c>
      <c r="F1153" s="117">
        <v>1372211</v>
      </c>
    </row>
    <row r="1154" s="96" customFormat="1"/>
  </sheetData>
  <autoFilter ref="A4:F1151"/>
  <mergeCells count="2">
    <mergeCell ref="A2:F2"/>
    <mergeCell ref="A3:F3"/>
  </mergeCell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F60"/>
  <sheetViews>
    <sheetView workbookViewId="0">
      <selection activeCell="B4" sqref="B4:B34"/>
    </sheetView>
  </sheetViews>
  <sheetFormatPr defaultColWidth="9" defaultRowHeight="14.25" outlineLevelCol="5"/>
  <cols>
    <col min="1" max="1" width="31.625" style="96" customWidth="1"/>
    <col min="2" max="2" width="0.125" style="96" customWidth="1"/>
    <col min="3" max="3" width="17.5" style="96" customWidth="1"/>
    <col min="4" max="4" width="13" style="96" customWidth="1"/>
    <col min="5" max="5" width="11.5" style="96" customWidth="1"/>
    <col min="6" max="6" width="9" style="96"/>
    <col min="7" max="16384" width="9" style="97"/>
  </cols>
  <sheetData>
    <row r="1" customFormat="1" ht="13.5" spans="1:1">
      <c r="A1" t="s">
        <v>1135</v>
      </c>
    </row>
    <row r="2" s="96" customFormat="1" ht="22.5" spans="1:6">
      <c r="A2" s="125" t="s">
        <v>1136</v>
      </c>
      <c r="B2" s="125"/>
      <c r="C2" s="125"/>
      <c r="D2" s="125"/>
      <c r="E2" s="125"/>
      <c r="F2" s="125"/>
    </row>
    <row r="3" s="96" customFormat="1" spans="1:6">
      <c r="A3" s="99" t="s">
        <v>102</v>
      </c>
      <c r="B3" s="99"/>
      <c r="C3" s="99"/>
      <c r="D3" s="99"/>
      <c r="E3" s="99"/>
      <c r="F3" s="99"/>
    </row>
    <row r="4" s="96" customFormat="1" ht="36" spans="1:6">
      <c r="A4" s="136" t="s">
        <v>45</v>
      </c>
      <c r="B4" s="101" t="s">
        <v>46</v>
      </c>
      <c r="C4" s="101" t="s">
        <v>47</v>
      </c>
      <c r="D4" s="101" t="s">
        <v>48</v>
      </c>
      <c r="E4" s="101" t="s">
        <v>49</v>
      </c>
      <c r="F4" s="101" t="s">
        <v>50</v>
      </c>
    </row>
    <row r="5" s="96" customFormat="1" spans="1:6">
      <c r="A5" s="137" t="s">
        <v>182</v>
      </c>
      <c r="B5" s="133"/>
      <c r="C5" s="104">
        <v>1122224</v>
      </c>
      <c r="D5" s="105"/>
      <c r="E5" s="105">
        <f t="shared" ref="E5:E57" si="0">C5/F5</f>
        <v>1.016266067292</v>
      </c>
      <c r="F5" s="138">
        <v>1104262</v>
      </c>
    </row>
    <row r="6" s="96" customFormat="1" ht="18" customHeight="1" spans="1:6">
      <c r="A6" s="129" t="s">
        <v>1137</v>
      </c>
      <c r="B6" s="133"/>
      <c r="C6" s="104">
        <v>40372</v>
      </c>
      <c r="D6" s="105"/>
      <c r="E6" s="105">
        <f t="shared" si="0"/>
        <v>1.60716560509554</v>
      </c>
      <c r="F6" s="138">
        <v>25120</v>
      </c>
    </row>
    <row r="7" s="96" customFormat="1" ht="18" customHeight="1" spans="1:6">
      <c r="A7" s="129" t="s">
        <v>1138</v>
      </c>
      <c r="B7" s="133"/>
      <c r="C7" s="104">
        <v>10184</v>
      </c>
      <c r="D7" s="105"/>
      <c r="E7" s="105">
        <f t="shared" si="0"/>
        <v>1</v>
      </c>
      <c r="F7" s="138">
        <v>10184</v>
      </c>
    </row>
    <row r="8" s="96" customFormat="1" ht="18" customHeight="1" spans="1:6">
      <c r="A8" s="129" t="s">
        <v>1139</v>
      </c>
      <c r="B8" s="133"/>
      <c r="C8" s="104">
        <v>262</v>
      </c>
      <c r="D8" s="105"/>
      <c r="E8" s="105">
        <f t="shared" si="0"/>
        <v>1</v>
      </c>
      <c r="F8" s="138">
        <v>262</v>
      </c>
    </row>
    <row r="9" s="96" customFormat="1" ht="18" customHeight="1" spans="1:6">
      <c r="A9" s="129" t="s">
        <v>1140</v>
      </c>
      <c r="B9" s="133"/>
      <c r="C9" s="104">
        <v>9858</v>
      </c>
      <c r="D9" s="105"/>
      <c r="E9" s="105">
        <f t="shared" si="0"/>
        <v>1</v>
      </c>
      <c r="F9" s="138">
        <v>9858</v>
      </c>
    </row>
    <row r="10" s="96" customFormat="1" ht="18" customHeight="1" spans="1:6">
      <c r="A10" s="129" t="s">
        <v>1141</v>
      </c>
      <c r="B10" s="133"/>
      <c r="C10" s="104">
        <v>209</v>
      </c>
      <c r="D10" s="105"/>
      <c r="E10" s="105">
        <f t="shared" si="0"/>
        <v>1</v>
      </c>
      <c r="F10" s="138">
        <v>209</v>
      </c>
    </row>
    <row r="11" s="96" customFormat="1" ht="18" customHeight="1" spans="1:6">
      <c r="A11" s="129" t="s">
        <v>1142</v>
      </c>
      <c r="B11" s="133"/>
      <c r="C11" s="104">
        <v>4607</v>
      </c>
      <c r="D11" s="105"/>
      <c r="E11" s="105">
        <f t="shared" si="0"/>
        <v>1</v>
      </c>
      <c r="F11" s="138">
        <v>4607</v>
      </c>
    </row>
    <row r="12" s="96" customFormat="1" ht="18" customHeight="1" spans="1:6">
      <c r="A12" s="129" t="s">
        <v>1143</v>
      </c>
      <c r="B12" s="133"/>
      <c r="C12" s="104">
        <v>15252</v>
      </c>
      <c r="D12" s="105"/>
      <c r="E12" s="105"/>
      <c r="F12" s="138">
        <v>0</v>
      </c>
    </row>
    <row r="13" s="96" customFormat="1" ht="18" customHeight="1" spans="1:6">
      <c r="A13" s="129" t="s">
        <v>1144</v>
      </c>
      <c r="B13" s="133"/>
      <c r="C13" s="104">
        <v>513843</v>
      </c>
      <c r="D13" s="105"/>
      <c r="E13" s="105">
        <f t="shared" si="0"/>
        <v>1.04218276222252</v>
      </c>
      <c r="F13" s="138">
        <v>493045</v>
      </c>
    </row>
    <row r="14" s="96" customFormat="1" ht="18" customHeight="1" spans="1:6">
      <c r="A14" s="129" t="s">
        <v>1145</v>
      </c>
      <c r="B14" s="133"/>
      <c r="C14" s="104">
        <v>0</v>
      </c>
      <c r="D14" s="105"/>
      <c r="E14" s="105"/>
      <c r="F14" s="138">
        <v>0</v>
      </c>
    </row>
    <row r="15" s="96" customFormat="1" ht="18" customHeight="1" spans="1:6">
      <c r="A15" s="129" t="s">
        <v>1146</v>
      </c>
      <c r="B15" s="133"/>
      <c r="C15" s="104">
        <v>101293</v>
      </c>
      <c r="D15" s="105"/>
      <c r="E15" s="105">
        <f t="shared" si="0"/>
        <v>1.40637842941242</v>
      </c>
      <c r="F15" s="138">
        <v>72024</v>
      </c>
    </row>
    <row r="16" s="96" customFormat="1" ht="18" customHeight="1" spans="1:6">
      <c r="A16" s="129" t="s">
        <v>1147</v>
      </c>
      <c r="B16" s="133"/>
      <c r="C16" s="104">
        <v>100888</v>
      </c>
      <c r="D16" s="105"/>
      <c r="E16" s="105">
        <f t="shared" si="0"/>
        <v>1.07291134932789</v>
      </c>
      <c r="F16" s="138">
        <v>94032</v>
      </c>
    </row>
    <row r="17" s="96" customFormat="1" ht="18" customHeight="1" spans="1:6">
      <c r="A17" s="129" t="s">
        <v>1148</v>
      </c>
      <c r="B17" s="133"/>
      <c r="C17" s="104">
        <v>38109</v>
      </c>
      <c r="D17" s="105"/>
      <c r="E17" s="105">
        <f t="shared" si="0"/>
        <v>0.60156274664562</v>
      </c>
      <c r="F17" s="138">
        <v>63350</v>
      </c>
    </row>
    <row r="18" s="96" customFormat="1" ht="18" customHeight="1" spans="1:6">
      <c r="A18" s="129" t="s">
        <v>1149</v>
      </c>
      <c r="B18" s="133"/>
      <c r="C18" s="104">
        <v>14070</v>
      </c>
      <c r="D18" s="105"/>
      <c r="E18" s="105">
        <f t="shared" si="0"/>
        <v>1</v>
      </c>
      <c r="F18" s="138">
        <v>14070</v>
      </c>
    </row>
    <row r="19" s="96" customFormat="1" ht="18" customHeight="1" spans="1:6">
      <c r="A19" s="129" t="s">
        <v>1150</v>
      </c>
      <c r="B19" s="133"/>
      <c r="C19" s="104">
        <v>11406</v>
      </c>
      <c r="D19" s="105"/>
      <c r="E19" s="105">
        <f t="shared" si="0"/>
        <v>1.22198414398971</v>
      </c>
      <c r="F19" s="138">
        <v>9334</v>
      </c>
    </row>
    <row r="20" s="96" customFormat="1" ht="18" customHeight="1" spans="1:6">
      <c r="A20" s="129" t="s">
        <v>1151</v>
      </c>
      <c r="B20" s="133"/>
      <c r="C20" s="104">
        <v>0</v>
      </c>
      <c r="D20" s="105"/>
      <c r="E20" s="105"/>
      <c r="F20" s="138">
        <v>0</v>
      </c>
    </row>
    <row r="21" s="96" customFormat="1" ht="18" customHeight="1" spans="1:6">
      <c r="A21" s="129" t="s">
        <v>1152</v>
      </c>
      <c r="B21" s="133"/>
      <c r="C21" s="104">
        <v>7335</v>
      </c>
      <c r="D21" s="105"/>
      <c r="E21" s="105">
        <f t="shared" si="0"/>
        <v>0.860309641097818</v>
      </c>
      <c r="F21" s="138">
        <v>8526</v>
      </c>
    </row>
    <row r="22" s="96" customFormat="1" ht="18" customHeight="1" spans="1:6">
      <c r="A22" s="129" t="s">
        <v>1153</v>
      </c>
      <c r="B22" s="133"/>
      <c r="C22" s="104">
        <v>51338</v>
      </c>
      <c r="D22" s="105"/>
      <c r="E22" s="105">
        <f t="shared" si="0"/>
        <v>0.893829653875618</v>
      </c>
      <c r="F22" s="138">
        <v>57436</v>
      </c>
    </row>
    <row r="23" s="96" customFormat="1" ht="18" customHeight="1" spans="1:6">
      <c r="A23" s="129" t="s">
        <v>1154</v>
      </c>
      <c r="B23" s="133"/>
      <c r="C23" s="104">
        <v>43378</v>
      </c>
      <c r="D23" s="105"/>
      <c r="E23" s="105">
        <f t="shared" si="0"/>
        <v>1.48336353999248</v>
      </c>
      <c r="F23" s="138">
        <v>29243</v>
      </c>
    </row>
    <row r="24" s="96" customFormat="1" ht="18" customHeight="1" spans="1:6">
      <c r="A24" s="129" t="s">
        <v>1155</v>
      </c>
      <c r="B24" s="133"/>
      <c r="C24" s="104">
        <v>1952</v>
      </c>
      <c r="D24" s="105"/>
      <c r="E24" s="105">
        <f t="shared" si="0"/>
        <v>1.16467780429594</v>
      </c>
      <c r="F24" s="138">
        <v>1676</v>
      </c>
    </row>
    <row r="25" s="96" customFormat="1" ht="18" customHeight="1" spans="1:6">
      <c r="A25" s="129" t="s">
        <v>1156</v>
      </c>
      <c r="B25" s="133"/>
      <c r="C25" s="104">
        <v>7021</v>
      </c>
      <c r="D25" s="105"/>
      <c r="E25" s="105">
        <f t="shared" si="0"/>
        <v>0.810739030023095</v>
      </c>
      <c r="F25" s="138">
        <v>8660</v>
      </c>
    </row>
    <row r="26" s="96" customFormat="1" ht="18" customHeight="1" spans="1:6">
      <c r="A26" s="129" t="s">
        <v>1157</v>
      </c>
      <c r="B26" s="133"/>
      <c r="C26" s="104">
        <v>1740</v>
      </c>
      <c r="D26" s="105"/>
      <c r="E26" s="105">
        <f t="shared" si="0"/>
        <v>4.81994459833795</v>
      </c>
      <c r="F26" s="138">
        <v>361</v>
      </c>
    </row>
    <row r="27" s="96" customFormat="1" ht="18" customHeight="1" spans="1:6">
      <c r="A27" s="129" t="s">
        <v>1158</v>
      </c>
      <c r="B27" s="133"/>
      <c r="C27" s="104">
        <v>35413</v>
      </c>
      <c r="D27" s="105"/>
      <c r="E27" s="105">
        <f t="shared" si="0"/>
        <v>1.20096991894733</v>
      </c>
      <c r="F27" s="138">
        <v>29487</v>
      </c>
    </row>
    <row r="28" s="96" customFormat="1" ht="18" customHeight="1" spans="1:6">
      <c r="A28" s="139" t="s">
        <v>1159</v>
      </c>
      <c r="B28" s="133"/>
      <c r="C28" s="104">
        <v>75514</v>
      </c>
      <c r="D28" s="105"/>
      <c r="E28" s="105">
        <f t="shared" si="0"/>
        <v>1.0838033728023</v>
      </c>
      <c r="F28" s="106">
        <v>69675</v>
      </c>
    </row>
    <row r="29" s="96" customFormat="1" ht="18" customHeight="1" spans="1:6">
      <c r="A29" s="129" t="s">
        <v>1160</v>
      </c>
      <c r="B29" s="133"/>
      <c r="C29" s="104">
        <v>0</v>
      </c>
      <c r="D29" s="105"/>
      <c r="E29" s="105"/>
      <c r="F29" s="106">
        <v>0</v>
      </c>
    </row>
    <row r="30" s="96" customFormat="1" ht="18" customHeight="1" spans="1:6">
      <c r="A30" s="129" t="s">
        <v>1161</v>
      </c>
      <c r="B30" s="133"/>
      <c r="C30" s="104">
        <v>12500</v>
      </c>
      <c r="D30" s="105"/>
      <c r="E30" s="105">
        <f t="shared" si="0"/>
        <v>0.880281690140845</v>
      </c>
      <c r="F30" s="106">
        <v>14200</v>
      </c>
    </row>
    <row r="31" s="96" customFormat="1" ht="18" customHeight="1" spans="1:6">
      <c r="A31" s="129" t="s">
        <v>1162</v>
      </c>
      <c r="B31" s="133"/>
      <c r="C31" s="104">
        <v>0</v>
      </c>
      <c r="D31" s="105"/>
      <c r="E31" s="105"/>
      <c r="F31" s="106">
        <v>0</v>
      </c>
    </row>
    <row r="32" s="96" customFormat="1" ht="18" customHeight="1" spans="1:6">
      <c r="A32" s="129" t="s">
        <v>1163</v>
      </c>
      <c r="B32" s="133"/>
      <c r="C32" s="104">
        <v>10546</v>
      </c>
      <c r="D32" s="105"/>
      <c r="E32" s="105">
        <f t="shared" si="0"/>
        <v>0.690770943865854</v>
      </c>
      <c r="F32" s="106">
        <v>15267</v>
      </c>
    </row>
    <row r="33" s="96" customFormat="1" ht="18" customHeight="1" spans="1:6">
      <c r="A33" s="129" t="s">
        <v>1164</v>
      </c>
      <c r="B33" s="133"/>
      <c r="C33" s="104">
        <v>1340</v>
      </c>
      <c r="D33" s="105"/>
      <c r="E33" s="105">
        <f t="shared" si="0"/>
        <v>0.23492286115007</v>
      </c>
      <c r="F33" s="106">
        <v>5704</v>
      </c>
    </row>
    <row r="34" s="96" customFormat="1" ht="18" customHeight="1" spans="1:6">
      <c r="A34" s="129" t="s">
        <v>1165</v>
      </c>
      <c r="B34" s="133"/>
      <c r="C34" s="104">
        <v>568009</v>
      </c>
      <c r="D34" s="105"/>
      <c r="E34" s="105">
        <f t="shared" si="0"/>
        <v>0.969138214322885</v>
      </c>
      <c r="F34" s="106">
        <v>586097</v>
      </c>
    </row>
    <row r="35" s="96" customFormat="1" ht="18" customHeight="1" spans="1:6">
      <c r="A35" s="129" t="s">
        <v>1166</v>
      </c>
      <c r="B35" s="133"/>
      <c r="C35" s="104">
        <v>25549</v>
      </c>
      <c r="D35" s="105"/>
      <c r="E35" s="105">
        <f t="shared" si="0"/>
        <v>0.381231627795932</v>
      </c>
      <c r="F35" s="106">
        <v>67017</v>
      </c>
    </row>
    <row r="36" s="96" customFormat="1" spans="1:6">
      <c r="A36" s="129" t="s">
        <v>1167</v>
      </c>
      <c r="B36" s="133"/>
      <c r="C36" s="104">
        <v>0</v>
      </c>
      <c r="D36" s="105"/>
      <c r="E36" s="105"/>
      <c r="F36" s="106">
        <v>0</v>
      </c>
    </row>
    <row r="37" s="96" customFormat="1" spans="1:6">
      <c r="A37" s="129" t="s">
        <v>1168</v>
      </c>
      <c r="B37" s="132"/>
      <c r="C37" s="104">
        <v>311</v>
      </c>
      <c r="D37" s="105"/>
      <c r="E37" s="105">
        <f t="shared" si="0"/>
        <v>0.933933933933934</v>
      </c>
      <c r="F37" s="106">
        <v>333</v>
      </c>
    </row>
    <row r="38" s="96" customFormat="1" spans="1:6">
      <c r="A38" s="140" t="s">
        <v>1169</v>
      </c>
      <c r="B38" s="141"/>
      <c r="C38" s="142">
        <v>4217</v>
      </c>
      <c r="D38" s="105"/>
      <c r="E38" s="105">
        <f t="shared" si="0"/>
        <v>0.873627511912161</v>
      </c>
      <c r="F38" s="143">
        <v>4827</v>
      </c>
    </row>
    <row r="39" s="96" customFormat="1" spans="1:6">
      <c r="A39" s="139" t="s">
        <v>1170</v>
      </c>
      <c r="B39" s="144"/>
      <c r="C39" s="145">
        <v>40698</v>
      </c>
      <c r="D39" s="105"/>
      <c r="E39" s="105">
        <f t="shared" si="0"/>
        <v>0.955419395732094</v>
      </c>
      <c r="F39" s="146">
        <v>42597</v>
      </c>
    </row>
    <row r="40" s="96" customFormat="1" spans="1:6">
      <c r="A40" s="139" t="s">
        <v>1171</v>
      </c>
      <c r="B40" s="144"/>
      <c r="C40" s="145">
        <v>7696</v>
      </c>
      <c r="D40" s="105"/>
      <c r="E40" s="105">
        <f t="shared" si="0"/>
        <v>0.300848285837145</v>
      </c>
      <c r="F40" s="146">
        <v>25581</v>
      </c>
    </row>
    <row r="41" s="96" customFormat="1" spans="1:6">
      <c r="A41" s="139" t="s">
        <v>1172</v>
      </c>
      <c r="B41" s="144"/>
      <c r="C41" s="145">
        <v>2999</v>
      </c>
      <c r="D41" s="105"/>
      <c r="E41" s="105">
        <f t="shared" si="0"/>
        <v>0.616570723684211</v>
      </c>
      <c r="F41" s="146">
        <v>4864</v>
      </c>
    </row>
    <row r="42" s="96" customFormat="1" spans="1:6">
      <c r="A42" s="139" t="s">
        <v>1173</v>
      </c>
      <c r="B42" s="144"/>
      <c r="C42" s="145">
        <v>61343</v>
      </c>
      <c r="D42" s="105"/>
      <c r="E42" s="105">
        <f t="shared" si="0"/>
        <v>0.896303331385155</v>
      </c>
      <c r="F42" s="146">
        <v>68440</v>
      </c>
    </row>
    <row r="43" s="96" customFormat="1" spans="1:6">
      <c r="A43" s="139" t="s">
        <v>1174</v>
      </c>
      <c r="B43" s="144"/>
      <c r="C43" s="145">
        <v>35768</v>
      </c>
      <c r="D43" s="105"/>
      <c r="E43" s="105">
        <f t="shared" si="0"/>
        <v>0.970295418169981</v>
      </c>
      <c r="F43" s="146">
        <v>36863</v>
      </c>
    </row>
    <row r="44" s="96" customFormat="1" spans="1:6">
      <c r="A44" s="139" t="s">
        <v>1175</v>
      </c>
      <c r="B44" s="144"/>
      <c r="C44" s="145">
        <v>60648</v>
      </c>
      <c r="D44" s="105"/>
      <c r="E44" s="105">
        <f t="shared" si="0"/>
        <v>1.18633856265404</v>
      </c>
      <c r="F44" s="146">
        <v>51122</v>
      </c>
    </row>
    <row r="45" s="96" customFormat="1" spans="1:6">
      <c r="A45" s="139" t="s">
        <v>1176</v>
      </c>
      <c r="B45" s="144"/>
      <c r="C45" s="145">
        <v>26885</v>
      </c>
      <c r="D45" s="105"/>
      <c r="E45" s="105">
        <f t="shared" si="0"/>
        <v>0.63024520605748</v>
      </c>
      <c r="F45" s="146">
        <v>42658</v>
      </c>
    </row>
    <row r="46" s="96" customFormat="1" spans="1:6">
      <c r="A46" s="139" t="s">
        <v>1177</v>
      </c>
      <c r="B46" s="144"/>
      <c r="C46" s="145">
        <v>157474</v>
      </c>
      <c r="D46" s="105"/>
      <c r="E46" s="105">
        <f t="shared" si="0"/>
        <v>1.16869025708009</v>
      </c>
      <c r="F46" s="146">
        <v>134744</v>
      </c>
    </row>
    <row r="47" s="96" customFormat="1" spans="1:6">
      <c r="A47" s="139" t="s">
        <v>1178</v>
      </c>
      <c r="B47" s="144"/>
      <c r="C47" s="145">
        <v>88287</v>
      </c>
      <c r="D47" s="105"/>
      <c r="E47" s="105">
        <f t="shared" si="0"/>
        <v>2.70263568739094</v>
      </c>
      <c r="F47" s="146">
        <v>32667</v>
      </c>
    </row>
    <row r="48" s="96" customFormat="1" spans="1:6">
      <c r="A48" s="139" t="s">
        <v>1179</v>
      </c>
      <c r="B48" s="144"/>
      <c r="C48" s="145">
        <v>10813</v>
      </c>
      <c r="D48" s="105"/>
      <c r="E48" s="105">
        <f t="shared" si="0"/>
        <v>1.27451673738802</v>
      </c>
      <c r="F48" s="146">
        <v>8484</v>
      </c>
    </row>
    <row r="49" s="96" customFormat="1" spans="1:6">
      <c r="A49" s="139" t="s">
        <v>1180</v>
      </c>
      <c r="B49" s="144"/>
      <c r="C49" s="145">
        <v>2939</v>
      </c>
      <c r="D49" s="105"/>
      <c r="E49" s="105">
        <f t="shared" si="0"/>
        <v>0.743109987357775</v>
      </c>
      <c r="F49" s="146">
        <v>3955</v>
      </c>
    </row>
    <row r="50" s="96" customFormat="1" spans="1:6">
      <c r="A50" s="139" t="s">
        <v>1181</v>
      </c>
      <c r="B50" s="144"/>
      <c r="C50" s="145">
        <v>120</v>
      </c>
      <c r="D50" s="105"/>
      <c r="E50" s="105">
        <f t="shared" si="0"/>
        <v>1.30434782608696</v>
      </c>
      <c r="F50" s="146">
        <v>92</v>
      </c>
    </row>
    <row r="51" s="96" customFormat="1" spans="1:6">
      <c r="A51" s="139" t="s">
        <v>1182</v>
      </c>
      <c r="B51" s="144"/>
      <c r="C51" s="145">
        <v>14245</v>
      </c>
      <c r="D51" s="105"/>
      <c r="E51" s="105">
        <f t="shared" si="0"/>
        <v>0.964846924952587</v>
      </c>
      <c r="F51" s="146">
        <v>14764</v>
      </c>
    </row>
    <row r="52" s="96" customFormat="1" spans="1:6">
      <c r="A52" s="139" t="s">
        <v>1183</v>
      </c>
      <c r="B52" s="144"/>
      <c r="C52" s="145">
        <v>26569</v>
      </c>
      <c r="D52" s="105"/>
      <c r="E52" s="105">
        <f t="shared" si="0"/>
        <v>0.583536491621093</v>
      </c>
      <c r="F52" s="146">
        <v>45531</v>
      </c>
    </row>
    <row r="53" s="96" customFormat="1" spans="1:6">
      <c r="A53" s="139" t="s">
        <v>1184</v>
      </c>
      <c r="B53" s="144"/>
      <c r="C53" s="145">
        <v>448</v>
      </c>
      <c r="D53" s="105"/>
      <c r="E53" s="105">
        <f t="shared" si="0"/>
        <v>0.404332129963899</v>
      </c>
      <c r="F53" s="146">
        <v>1108</v>
      </c>
    </row>
    <row r="54" s="96" customFormat="1" spans="1:6">
      <c r="A54" s="139" t="s">
        <v>1185</v>
      </c>
      <c r="B54" s="144"/>
      <c r="C54" s="145">
        <v>1000</v>
      </c>
      <c r="D54" s="105"/>
      <c r="E54" s="105">
        <f t="shared" si="0"/>
        <v>2.22222222222222</v>
      </c>
      <c r="F54" s="146">
        <v>450</v>
      </c>
    </row>
    <row r="55" s="96" customFormat="1" spans="1:6">
      <c r="A55" s="139" t="s">
        <v>86</v>
      </c>
      <c r="B55" s="144"/>
      <c r="C55" s="145">
        <v>208835</v>
      </c>
      <c r="D55" s="105"/>
      <c r="E55" s="105">
        <f t="shared" si="0"/>
        <v>1.00728810943258</v>
      </c>
      <c r="F55" s="183">
        <v>207324</v>
      </c>
    </row>
    <row r="56" s="96" customFormat="1" spans="1:6">
      <c r="A56" s="139" t="s">
        <v>1186</v>
      </c>
      <c r="B56" s="144"/>
      <c r="C56" s="145">
        <v>144390</v>
      </c>
      <c r="D56" s="105"/>
      <c r="E56" s="105">
        <f t="shared" si="0"/>
        <v>0.95629482942466</v>
      </c>
      <c r="F56" s="183">
        <v>150989</v>
      </c>
    </row>
    <row r="57" s="96" customFormat="1" spans="1:6">
      <c r="A57" s="139" t="s">
        <v>1187</v>
      </c>
      <c r="B57" s="144"/>
      <c r="C57" s="145">
        <v>64445</v>
      </c>
      <c r="D57" s="105"/>
      <c r="E57" s="105">
        <f t="shared" si="0"/>
        <v>1.14396023786279</v>
      </c>
      <c r="F57" s="183">
        <v>56335</v>
      </c>
    </row>
    <row r="58" s="96" customFormat="1" spans="1:6">
      <c r="A58" s="139"/>
      <c r="B58" s="147"/>
      <c r="C58" s="148"/>
      <c r="D58" s="149"/>
      <c r="E58" s="149"/>
      <c r="F58" s="147"/>
    </row>
    <row r="59" s="96" customFormat="1" spans="1:6">
      <c r="A59" s="139" t="s">
        <v>1188</v>
      </c>
      <c r="B59" s="144"/>
      <c r="C59" s="145">
        <f>C6+C13+C34</f>
        <v>1122224</v>
      </c>
      <c r="D59" s="105"/>
      <c r="E59" s="105">
        <f>C59/F59</f>
        <v>1.016266067292</v>
      </c>
      <c r="F59" s="183">
        <f>F6+F13+F34</f>
        <v>1104262</v>
      </c>
    </row>
    <row r="60" s="96" customFormat="1"/>
  </sheetData>
  <mergeCells count="2">
    <mergeCell ref="A2:F2"/>
    <mergeCell ref="A3:F3"/>
  </mergeCells>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S28"/>
  <sheetViews>
    <sheetView workbookViewId="0">
      <selection activeCell="B4" sqref="B4:B34"/>
    </sheetView>
  </sheetViews>
  <sheetFormatPr defaultColWidth="9" defaultRowHeight="13.5"/>
  <cols>
    <col min="1" max="1" width="23.625" style="97" customWidth="1"/>
    <col min="2" max="2" width="10.5" style="97" customWidth="1"/>
    <col min="3" max="19" width="6.75" style="97" customWidth="1"/>
    <col min="20" max="16384" width="9" style="97"/>
  </cols>
  <sheetData>
    <row r="1" customFormat="1" spans="1:1">
      <c r="A1" t="s">
        <v>1189</v>
      </c>
    </row>
    <row r="2" s="96" customFormat="1" ht="27.75" customHeight="1" spans="1:19">
      <c r="A2" s="125" t="s">
        <v>1190</v>
      </c>
      <c r="B2" s="125"/>
      <c r="C2" s="125"/>
      <c r="D2" s="125"/>
      <c r="E2" s="125"/>
      <c r="F2" s="125"/>
      <c r="G2" s="125"/>
      <c r="H2" s="125"/>
      <c r="I2" s="125"/>
      <c r="J2" s="125"/>
      <c r="K2" s="125"/>
      <c r="L2" s="125"/>
      <c r="M2" s="125"/>
      <c r="N2" s="125"/>
      <c r="O2" s="125"/>
      <c r="P2" s="125"/>
      <c r="Q2" s="125"/>
      <c r="R2" s="125"/>
      <c r="S2" s="125"/>
    </row>
    <row r="3" s="96" customFormat="1" ht="20.25" customHeight="1" spans="1:19">
      <c r="A3" s="99" t="s">
        <v>44</v>
      </c>
      <c r="B3" s="99"/>
      <c r="C3" s="99"/>
      <c r="D3" s="99"/>
      <c r="E3" s="99"/>
      <c r="F3" s="99"/>
      <c r="G3" s="99"/>
      <c r="H3" s="99"/>
      <c r="I3" s="99"/>
      <c r="J3" s="99"/>
      <c r="K3" s="99"/>
      <c r="L3" s="99"/>
      <c r="M3" s="99"/>
      <c r="N3" s="99"/>
      <c r="O3" s="99"/>
      <c r="P3" s="99"/>
      <c r="Q3" s="99"/>
      <c r="R3" s="99"/>
      <c r="S3" s="99"/>
    </row>
    <row r="4" s="96" customFormat="1" ht="48" spans="1:19">
      <c r="A4" s="100" t="s">
        <v>1191</v>
      </c>
      <c r="B4" s="100" t="s">
        <v>47</v>
      </c>
      <c r="C4" s="100" t="s">
        <v>1192</v>
      </c>
      <c r="D4" s="100" t="s">
        <v>1193</v>
      </c>
      <c r="E4" s="100" t="s">
        <v>1194</v>
      </c>
      <c r="F4" s="100" t="s">
        <v>1195</v>
      </c>
      <c r="G4" s="100" t="s">
        <v>1196</v>
      </c>
      <c r="H4" s="100" t="s">
        <v>1197</v>
      </c>
      <c r="I4" s="100" t="s">
        <v>1198</v>
      </c>
      <c r="J4" s="100" t="s">
        <v>1199</v>
      </c>
      <c r="K4" s="100" t="s">
        <v>1200</v>
      </c>
      <c r="L4" s="100" t="s">
        <v>1201</v>
      </c>
      <c r="M4" s="100" t="s">
        <v>1202</v>
      </c>
      <c r="N4" s="100" t="s">
        <v>1203</v>
      </c>
      <c r="O4" s="100" t="s">
        <v>1204</v>
      </c>
      <c r="P4" s="100" t="s">
        <v>1205</v>
      </c>
      <c r="Q4" s="100" t="s">
        <v>1206</v>
      </c>
      <c r="R4" s="100" t="s">
        <v>1207</v>
      </c>
      <c r="S4" s="100" t="s">
        <v>1208</v>
      </c>
    </row>
    <row r="5" s="96" customFormat="1" ht="14.25" spans="1:19">
      <c r="A5" s="181" t="s">
        <v>1209</v>
      </c>
      <c r="B5" s="182">
        <f t="shared" ref="B5:B16" si="0">SUM(C5:S5)</f>
        <v>2550679</v>
      </c>
      <c r="C5" s="103">
        <v>335519</v>
      </c>
      <c r="D5" s="103">
        <v>440205</v>
      </c>
      <c r="E5" s="103">
        <v>39753</v>
      </c>
      <c r="F5" s="103">
        <v>33130</v>
      </c>
      <c r="G5" s="103">
        <v>370021</v>
      </c>
      <c r="H5" s="103">
        <v>276600</v>
      </c>
      <c r="I5" s="103">
        <v>190374</v>
      </c>
      <c r="J5" s="103">
        <v>327913</v>
      </c>
      <c r="K5" s="103">
        <v>222648</v>
      </c>
      <c r="L5" s="103">
        <v>80704</v>
      </c>
      <c r="M5" s="103">
        <v>13357</v>
      </c>
      <c r="N5" s="103">
        <v>8705</v>
      </c>
      <c r="O5" s="103">
        <v>1427</v>
      </c>
      <c r="P5" s="103">
        <v>25721</v>
      </c>
      <c r="Q5" s="103">
        <v>175710</v>
      </c>
      <c r="R5" s="103">
        <v>6229</v>
      </c>
      <c r="S5" s="103">
        <v>2663</v>
      </c>
    </row>
    <row r="6" s="96" customFormat="1" ht="14.25" spans="1:19">
      <c r="A6" s="181" t="s">
        <v>1210</v>
      </c>
      <c r="B6" s="182">
        <f t="shared" si="0"/>
        <v>599717</v>
      </c>
      <c r="C6" s="103">
        <v>60964</v>
      </c>
      <c r="D6" s="103">
        <v>63816</v>
      </c>
      <c r="E6" s="103">
        <v>13244</v>
      </c>
      <c r="F6" s="103">
        <v>16868</v>
      </c>
      <c r="G6" s="103">
        <v>55619</v>
      </c>
      <c r="H6" s="103">
        <v>121200</v>
      </c>
      <c r="I6" s="103">
        <v>92471</v>
      </c>
      <c r="J6" s="103">
        <v>76532</v>
      </c>
      <c r="K6" s="103">
        <v>30339</v>
      </c>
      <c r="L6" s="103">
        <v>16794</v>
      </c>
      <c r="M6" s="103">
        <v>5920</v>
      </c>
      <c r="N6" s="103">
        <v>2816</v>
      </c>
      <c r="O6" s="103">
        <v>1369</v>
      </c>
      <c r="P6" s="103">
        <v>9881</v>
      </c>
      <c r="Q6" s="103">
        <v>27023</v>
      </c>
      <c r="R6" s="103">
        <v>3266</v>
      </c>
      <c r="S6" s="103">
        <v>1595</v>
      </c>
    </row>
    <row r="7" s="96" customFormat="1" ht="14.25" spans="1:19">
      <c r="A7" s="181" t="s">
        <v>1211</v>
      </c>
      <c r="B7" s="182">
        <f t="shared" si="0"/>
        <v>1950962</v>
      </c>
      <c r="C7" s="103">
        <v>274555</v>
      </c>
      <c r="D7" s="103">
        <v>376389</v>
      </c>
      <c r="E7" s="103">
        <v>26509</v>
      </c>
      <c r="F7" s="103">
        <v>16262</v>
      </c>
      <c r="G7" s="103">
        <v>314402</v>
      </c>
      <c r="H7" s="103">
        <v>155400</v>
      </c>
      <c r="I7" s="103">
        <v>97903</v>
      </c>
      <c r="J7" s="103">
        <v>251381</v>
      </c>
      <c r="K7" s="103">
        <v>192309</v>
      </c>
      <c r="L7" s="103">
        <v>63910</v>
      </c>
      <c r="M7" s="103">
        <v>7437</v>
      </c>
      <c r="N7" s="103">
        <v>5889</v>
      </c>
      <c r="O7" s="103">
        <v>58</v>
      </c>
      <c r="P7" s="103">
        <v>15840</v>
      </c>
      <c r="Q7" s="103">
        <v>148687</v>
      </c>
      <c r="R7" s="103">
        <v>2963</v>
      </c>
      <c r="S7" s="103">
        <v>1068</v>
      </c>
    </row>
    <row r="8" s="96" customFormat="1" ht="14.25" spans="1:19">
      <c r="A8" s="181" t="s">
        <v>1212</v>
      </c>
      <c r="B8" s="182">
        <f t="shared" si="0"/>
        <v>316224</v>
      </c>
      <c r="C8" s="103">
        <v>25789</v>
      </c>
      <c r="D8" s="103">
        <v>60463</v>
      </c>
      <c r="E8" s="103">
        <v>1626</v>
      </c>
      <c r="F8" s="103">
        <v>2966</v>
      </c>
      <c r="G8" s="103">
        <v>46493</v>
      </c>
      <c r="H8" s="103">
        <v>27492</v>
      </c>
      <c r="I8" s="103">
        <v>7893</v>
      </c>
      <c r="J8" s="103">
        <v>67982</v>
      </c>
      <c r="K8" s="103">
        <v>29708</v>
      </c>
      <c r="L8" s="103">
        <v>2886</v>
      </c>
      <c r="M8" s="103">
        <v>1605</v>
      </c>
      <c r="N8" s="103">
        <v>1134</v>
      </c>
      <c r="O8" s="103">
        <v>0</v>
      </c>
      <c r="P8" s="103">
        <v>966</v>
      </c>
      <c r="Q8" s="103">
        <v>37655</v>
      </c>
      <c r="R8" s="103">
        <v>1556</v>
      </c>
      <c r="S8" s="103">
        <v>10</v>
      </c>
    </row>
    <row r="9" s="96" customFormat="1" ht="14.25" spans="1:19">
      <c r="A9" s="181" t="s">
        <v>1213</v>
      </c>
      <c r="B9" s="182">
        <f t="shared" si="0"/>
        <v>169366</v>
      </c>
      <c r="C9" s="103">
        <v>21834</v>
      </c>
      <c r="D9" s="103">
        <v>39785</v>
      </c>
      <c r="E9" s="103">
        <v>6190</v>
      </c>
      <c r="F9" s="103">
        <v>1029</v>
      </c>
      <c r="G9" s="103">
        <v>38886</v>
      </c>
      <c r="H9" s="103">
        <v>17432</v>
      </c>
      <c r="I9" s="103">
        <v>4829</v>
      </c>
      <c r="J9" s="103">
        <v>5527</v>
      </c>
      <c r="K9" s="103">
        <v>15463</v>
      </c>
      <c r="L9" s="103">
        <v>3904</v>
      </c>
      <c r="M9" s="103">
        <v>1011</v>
      </c>
      <c r="N9" s="103">
        <v>1497</v>
      </c>
      <c r="O9" s="103">
        <v>9</v>
      </c>
      <c r="P9" s="103">
        <v>3937</v>
      </c>
      <c r="Q9" s="103">
        <v>7851</v>
      </c>
      <c r="R9" s="103">
        <v>182</v>
      </c>
      <c r="S9" s="103">
        <v>0</v>
      </c>
    </row>
    <row r="10" s="96" customFormat="1" ht="14.25" spans="1:19">
      <c r="A10" s="181" t="s">
        <v>1214</v>
      </c>
      <c r="B10" s="182">
        <f t="shared" si="0"/>
        <v>196210</v>
      </c>
      <c r="C10" s="103">
        <v>25488</v>
      </c>
      <c r="D10" s="103">
        <v>40315</v>
      </c>
      <c r="E10" s="103">
        <v>2095</v>
      </c>
      <c r="F10" s="103">
        <v>1883</v>
      </c>
      <c r="G10" s="103">
        <v>33794</v>
      </c>
      <c r="H10" s="103">
        <v>14846</v>
      </c>
      <c r="I10" s="103">
        <v>10834</v>
      </c>
      <c r="J10" s="103">
        <v>22011</v>
      </c>
      <c r="K10" s="103">
        <v>16577</v>
      </c>
      <c r="L10" s="103">
        <v>2957</v>
      </c>
      <c r="M10" s="103">
        <v>1125</v>
      </c>
      <c r="N10" s="103">
        <v>420</v>
      </c>
      <c r="O10" s="103">
        <v>9</v>
      </c>
      <c r="P10" s="103">
        <v>303</v>
      </c>
      <c r="Q10" s="103">
        <v>22530</v>
      </c>
      <c r="R10" s="103">
        <v>23</v>
      </c>
      <c r="S10" s="103">
        <v>1000</v>
      </c>
    </row>
    <row r="11" s="96" customFormat="1" ht="14.25" spans="1:19">
      <c r="A11" s="181" t="s">
        <v>1215</v>
      </c>
      <c r="B11" s="182">
        <f t="shared" si="0"/>
        <v>256972</v>
      </c>
      <c r="C11" s="103">
        <v>49808</v>
      </c>
      <c r="D11" s="103">
        <v>39417</v>
      </c>
      <c r="E11" s="103">
        <v>695</v>
      </c>
      <c r="F11" s="103">
        <v>3501</v>
      </c>
      <c r="G11" s="103">
        <v>33804</v>
      </c>
      <c r="H11" s="103">
        <v>17904</v>
      </c>
      <c r="I11" s="103">
        <v>40555</v>
      </c>
      <c r="J11" s="103">
        <v>28041</v>
      </c>
      <c r="K11" s="103">
        <v>25557</v>
      </c>
      <c r="L11" s="103">
        <v>2554</v>
      </c>
      <c r="M11" s="103">
        <v>1207</v>
      </c>
      <c r="N11" s="103">
        <v>889</v>
      </c>
      <c r="O11" s="103">
        <v>30</v>
      </c>
      <c r="P11" s="103">
        <v>1807</v>
      </c>
      <c r="Q11" s="103">
        <v>10921</v>
      </c>
      <c r="R11" s="103">
        <v>224</v>
      </c>
      <c r="S11" s="103">
        <v>58</v>
      </c>
    </row>
    <row r="12" s="96" customFormat="1" ht="14.25" spans="1:19">
      <c r="A12" s="181" t="s">
        <v>1216</v>
      </c>
      <c r="B12" s="182">
        <f t="shared" si="0"/>
        <v>164968</v>
      </c>
      <c r="C12" s="103">
        <v>18608</v>
      </c>
      <c r="D12" s="103">
        <v>31729</v>
      </c>
      <c r="E12" s="103">
        <v>1948</v>
      </c>
      <c r="F12" s="103">
        <v>1115</v>
      </c>
      <c r="G12" s="103">
        <v>23594</v>
      </c>
      <c r="H12" s="103">
        <v>13942</v>
      </c>
      <c r="I12" s="103">
        <v>1902</v>
      </c>
      <c r="J12" s="103">
        <v>33314</v>
      </c>
      <c r="K12" s="103">
        <v>15288</v>
      </c>
      <c r="L12" s="103">
        <v>7014</v>
      </c>
      <c r="M12" s="103">
        <v>205</v>
      </c>
      <c r="N12" s="103">
        <v>188</v>
      </c>
      <c r="O12" s="103">
        <v>0</v>
      </c>
      <c r="P12" s="103">
        <v>1036</v>
      </c>
      <c r="Q12" s="103">
        <v>14961</v>
      </c>
      <c r="R12" s="103">
        <v>124</v>
      </c>
      <c r="S12" s="103">
        <v>0</v>
      </c>
    </row>
    <row r="13" s="96" customFormat="1" ht="14.25" spans="1:19">
      <c r="A13" s="181" t="s">
        <v>1217</v>
      </c>
      <c r="B13" s="182">
        <f t="shared" si="0"/>
        <v>174072</v>
      </c>
      <c r="C13" s="103">
        <v>41971</v>
      </c>
      <c r="D13" s="103">
        <v>30649</v>
      </c>
      <c r="E13" s="103">
        <v>1516</v>
      </c>
      <c r="F13" s="103">
        <v>290</v>
      </c>
      <c r="G13" s="103">
        <v>29389</v>
      </c>
      <c r="H13" s="103">
        <v>13955</v>
      </c>
      <c r="I13" s="103">
        <v>6707</v>
      </c>
      <c r="J13" s="103">
        <v>15721</v>
      </c>
      <c r="K13" s="103">
        <v>16982</v>
      </c>
      <c r="L13" s="103">
        <v>2795</v>
      </c>
      <c r="M13" s="103">
        <v>112</v>
      </c>
      <c r="N13" s="103">
        <v>49</v>
      </c>
      <c r="O13" s="103">
        <v>0</v>
      </c>
      <c r="P13" s="103">
        <v>1170</v>
      </c>
      <c r="Q13" s="103">
        <v>12557</v>
      </c>
      <c r="R13" s="103">
        <v>209</v>
      </c>
      <c r="S13" s="103">
        <v>0</v>
      </c>
    </row>
    <row r="14" s="96" customFormat="1" ht="14.25" spans="1:19">
      <c r="A14" s="181" t="s">
        <v>1218</v>
      </c>
      <c r="B14" s="182">
        <f t="shared" si="0"/>
        <v>156748</v>
      </c>
      <c r="C14" s="103">
        <v>19684</v>
      </c>
      <c r="D14" s="103">
        <v>27549</v>
      </c>
      <c r="E14" s="103">
        <v>4093</v>
      </c>
      <c r="F14" s="103">
        <v>1556</v>
      </c>
      <c r="G14" s="103">
        <v>30540</v>
      </c>
      <c r="H14" s="103">
        <v>10101</v>
      </c>
      <c r="I14" s="103">
        <v>3259</v>
      </c>
      <c r="J14" s="103">
        <v>22772</v>
      </c>
      <c r="K14" s="103">
        <v>8948</v>
      </c>
      <c r="L14" s="103">
        <v>982</v>
      </c>
      <c r="M14" s="103">
        <v>572</v>
      </c>
      <c r="N14" s="103">
        <v>335</v>
      </c>
      <c r="O14" s="103">
        <v>0</v>
      </c>
      <c r="P14" s="103">
        <v>801</v>
      </c>
      <c r="Q14" s="103">
        <v>25228</v>
      </c>
      <c r="R14" s="103">
        <v>328</v>
      </c>
      <c r="S14" s="103">
        <v>0</v>
      </c>
    </row>
    <row r="15" s="96" customFormat="1" ht="14.25" spans="1:19">
      <c r="A15" s="181" t="s">
        <v>1219</v>
      </c>
      <c r="B15" s="182">
        <f t="shared" si="0"/>
        <v>326044</v>
      </c>
      <c r="C15" s="103">
        <v>44657</v>
      </c>
      <c r="D15" s="103">
        <v>64454</v>
      </c>
      <c r="E15" s="103">
        <v>6922</v>
      </c>
      <c r="F15" s="103">
        <v>2198</v>
      </c>
      <c r="G15" s="103">
        <v>47486</v>
      </c>
      <c r="H15" s="103">
        <v>25980</v>
      </c>
      <c r="I15" s="103">
        <v>17156</v>
      </c>
      <c r="J15" s="103">
        <v>32007</v>
      </c>
      <c r="K15" s="103">
        <v>33777</v>
      </c>
      <c r="L15" s="103">
        <v>35242</v>
      </c>
      <c r="M15" s="103">
        <v>1232</v>
      </c>
      <c r="N15" s="103">
        <v>900</v>
      </c>
      <c r="O15" s="103">
        <v>10</v>
      </c>
      <c r="P15" s="103">
        <v>4797</v>
      </c>
      <c r="Q15" s="103">
        <v>8959</v>
      </c>
      <c r="R15" s="103">
        <v>267</v>
      </c>
      <c r="S15" s="103">
        <v>0</v>
      </c>
    </row>
    <row r="16" s="96" customFormat="1" ht="14.25" spans="1:19">
      <c r="A16" s="181" t="s">
        <v>1220</v>
      </c>
      <c r="B16" s="182">
        <f t="shared" si="0"/>
        <v>190358</v>
      </c>
      <c r="C16" s="103">
        <v>26716</v>
      </c>
      <c r="D16" s="103">
        <v>42028</v>
      </c>
      <c r="E16" s="103">
        <v>1424</v>
      </c>
      <c r="F16" s="103">
        <v>1724</v>
      </c>
      <c r="G16" s="103">
        <v>30416</v>
      </c>
      <c r="H16" s="103">
        <v>13748</v>
      </c>
      <c r="I16" s="103">
        <v>4768</v>
      </c>
      <c r="J16" s="103">
        <v>24006</v>
      </c>
      <c r="K16" s="103">
        <v>30009</v>
      </c>
      <c r="L16" s="103">
        <v>5576</v>
      </c>
      <c r="M16" s="103">
        <v>368</v>
      </c>
      <c r="N16" s="103">
        <v>477</v>
      </c>
      <c r="O16" s="103">
        <v>0</v>
      </c>
      <c r="P16" s="103">
        <v>1023</v>
      </c>
      <c r="Q16" s="103">
        <v>8025</v>
      </c>
      <c r="R16" s="103">
        <v>50</v>
      </c>
      <c r="S16" s="103">
        <v>0</v>
      </c>
    </row>
    <row r="28" ht="12.95" customHeight="1"/>
  </sheetData>
  <mergeCells count="2">
    <mergeCell ref="A2:S2"/>
    <mergeCell ref="A3:S3"/>
  </mergeCells>
  <pageMargins left="0.700694444444445" right="0.700694444444445" top="0.751388888888889" bottom="0.751388888888889" header="0.297916666666667" footer="0.297916666666667"/>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F57"/>
  <sheetViews>
    <sheetView workbookViewId="0">
      <selection activeCell="B4" sqref="B4:B34"/>
    </sheetView>
  </sheetViews>
  <sheetFormatPr defaultColWidth="9" defaultRowHeight="14.25" outlineLevelCol="5"/>
  <cols>
    <col min="1" max="1" width="24.375" style="96" customWidth="1"/>
    <col min="2" max="2" width="15.5" style="96" customWidth="1"/>
    <col min="3" max="3" width="14.875" style="96" customWidth="1"/>
    <col min="4" max="4" width="16.25" style="96" customWidth="1"/>
    <col min="5" max="5" width="12.75" style="96" customWidth="1"/>
    <col min="6" max="6" width="9" style="96"/>
    <col min="7" max="16384" width="9" style="97"/>
  </cols>
  <sheetData>
    <row r="1" customFormat="1" ht="13.5" spans="1:1">
      <c r="A1" t="s">
        <v>1221</v>
      </c>
    </row>
    <row r="2" s="96" customFormat="1" ht="22.5" spans="1:6">
      <c r="A2" s="115" t="s">
        <v>1222</v>
      </c>
      <c r="B2" s="115"/>
      <c r="C2" s="115"/>
      <c r="D2" s="115"/>
      <c r="E2" s="115"/>
      <c r="F2" s="115"/>
    </row>
    <row r="3" s="96" customFormat="1" spans="1:6">
      <c r="A3" s="112" t="s">
        <v>44</v>
      </c>
      <c r="B3" s="112"/>
      <c r="C3" s="112"/>
      <c r="D3" s="112"/>
      <c r="E3" s="112"/>
      <c r="F3" s="112"/>
    </row>
    <row r="4" s="96" customFormat="1" ht="24" spans="1:6">
      <c r="A4" s="100" t="s">
        <v>45</v>
      </c>
      <c r="B4" s="101" t="s">
        <v>46</v>
      </c>
      <c r="C4" s="101" t="s">
        <v>47</v>
      </c>
      <c r="D4" s="101" t="s">
        <v>48</v>
      </c>
      <c r="E4" s="101" t="s">
        <v>49</v>
      </c>
      <c r="F4" s="101" t="s">
        <v>50</v>
      </c>
    </row>
    <row r="5" s="96" customFormat="1" spans="1:6">
      <c r="A5" s="178" t="s">
        <v>51</v>
      </c>
      <c r="B5" s="103">
        <v>465280</v>
      </c>
      <c r="C5" s="104">
        <v>497817</v>
      </c>
      <c r="D5" s="117">
        <f t="shared" ref="D5:D34" si="0">C5/B5</f>
        <v>1.069929934663</v>
      </c>
      <c r="E5" s="179">
        <f t="shared" ref="E5:E34" si="1">C5/F5</f>
        <v>1.12747915774883</v>
      </c>
      <c r="F5" s="106">
        <v>441531</v>
      </c>
    </row>
    <row r="6" s="96" customFormat="1" ht="12.95" customHeight="1" spans="1:6">
      <c r="A6" s="178" t="s">
        <v>52</v>
      </c>
      <c r="B6" s="103">
        <v>264480</v>
      </c>
      <c r="C6" s="104">
        <v>288057</v>
      </c>
      <c r="D6" s="117">
        <f t="shared" si="0"/>
        <v>1.08914473684211</v>
      </c>
      <c r="E6" s="179">
        <f t="shared" si="1"/>
        <v>1.13359175160364</v>
      </c>
      <c r="F6" s="106">
        <v>254110</v>
      </c>
    </row>
    <row r="7" s="96" customFormat="1" ht="12.95" customHeight="1" spans="1:6">
      <c r="A7" s="178" t="s">
        <v>53</v>
      </c>
      <c r="B7" s="103">
        <v>0</v>
      </c>
      <c r="C7" s="104">
        <v>0</v>
      </c>
      <c r="D7" s="117"/>
      <c r="E7" s="179"/>
      <c r="F7" s="106">
        <v>0</v>
      </c>
    </row>
    <row r="8" s="96" customFormat="1" ht="12.95" customHeight="1" spans="1:6">
      <c r="A8" s="178" t="s">
        <v>54</v>
      </c>
      <c r="B8" s="103">
        <v>29500</v>
      </c>
      <c r="C8" s="104">
        <v>27815</v>
      </c>
      <c r="D8" s="117">
        <f t="shared" si="0"/>
        <v>0.942881355932203</v>
      </c>
      <c r="E8" s="179">
        <f t="shared" si="1"/>
        <v>0.968421419121231</v>
      </c>
      <c r="F8" s="106">
        <v>28722</v>
      </c>
    </row>
    <row r="9" s="96" customFormat="1" ht="12.95" customHeight="1" spans="1:6">
      <c r="A9" s="178" t="s">
        <v>55</v>
      </c>
      <c r="B9" s="103">
        <v>0</v>
      </c>
      <c r="C9" s="104">
        <v>0</v>
      </c>
      <c r="D9" s="117"/>
      <c r="E9" s="179"/>
      <c r="F9" s="106">
        <v>0</v>
      </c>
    </row>
    <row r="10" s="96" customFormat="1" ht="12.95" customHeight="1" spans="1:6">
      <c r="A10" s="178" t="s">
        <v>56</v>
      </c>
      <c r="B10" s="103">
        <v>5900</v>
      </c>
      <c r="C10" s="104">
        <v>5777</v>
      </c>
      <c r="D10" s="117">
        <f t="shared" si="0"/>
        <v>0.979152542372881</v>
      </c>
      <c r="E10" s="179">
        <f t="shared" si="1"/>
        <v>0.992952904778274</v>
      </c>
      <c r="F10" s="106">
        <v>5818</v>
      </c>
    </row>
    <row r="11" s="96" customFormat="1" ht="12.95" customHeight="1" spans="1:6">
      <c r="A11" s="178" t="s">
        <v>57</v>
      </c>
      <c r="B11" s="103">
        <v>0</v>
      </c>
      <c r="C11" s="104">
        <v>7</v>
      </c>
      <c r="D11" s="117"/>
      <c r="E11" s="179">
        <f t="shared" si="1"/>
        <v>0.875</v>
      </c>
      <c r="F11" s="106">
        <v>8</v>
      </c>
    </row>
    <row r="12" s="96" customFormat="1" ht="12.95" customHeight="1" spans="1:6">
      <c r="A12" s="178" t="s">
        <v>58</v>
      </c>
      <c r="B12" s="103">
        <v>149000</v>
      </c>
      <c r="C12" s="104">
        <v>158995</v>
      </c>
      <c r="D12" s="117">
        <f t="shared" si="0"/>
        <v>1.06708053691275</v>
      </c>
      <c r="E12" s="179">
        <f t="shared" si="1"/>
        <v>1.12526186162383</v>
      </c>
      <c r="F12" s="106">
        <v>141296</v>
      </c>
    </row>
    <row r="13" s="96" customFormat="1" ht="12.95" customHeight="1" spans="1:6">
      <c r="A13" s="178" t="s">
        <v>59</v>
      </c>
      <c r="B13" s="103">
        <v>4800</v>
      </c>
      <c r="C13" s="104">
        <v>5143</v>
      </c>
      <c r="D13" s="117">
        <f t="shared" si="0"/>
        <v>1.07145833333333</v>
      </c>
      <c r="E13" s="179"/>
      <c r="F13" s="106">
        <v>0</v>
      </c>
    </row>
    <row r="14" s="96" customFormat="1" ht="12.95" customHeight="1" spans="1:6">
      <c r="A14" s="178" t="s">
        <v>60</v>
      </c>
      <c r="B14" s="103">
        <v>6400</v>
      </c>
      <c r="C14" s="104">
        <v>5645</v>
      </c>
      <c r="D14" s="117">
        <f t="shared" si="0"/>
        <v>0.88203125</v>
      </c>
      <c r="E14" s="179">
        <f t="shared" si="1"/>
        <v>0.738101464435146</v>
      </c>
      <c r="F14" s="106">
        <v>7648</v>
      </c>
    </row>
    <row r="15" s="96" customFormat="1" ht="12.95" customHeight="1" spans="1:6">
      <c r="A15" s="178" t="s">
        <v>61</v>
      </c>
      <c r="B15" s="103">
        <v>0</v>
      </c>
      <c r="C15" s="104">
        <v>0</v>
      </c>
      <c r="D15" s="117"/>
      <c r="E15" s="179"/>
      <c r="F15" s="106">
        <v>0</v>
      </c>
    </row>
    <row r="16" s="96" customFormat="1" ht="12.95" customHeight="1" spans="1:6">
      <c r="A16" s="178" t="s">
        <v>62</v>
      </c>
      <c r="B16" s="103">
        <v>0</v>
      </c>
      <c r="C16" s="104">
        <v>1554</v>
      </c>
      <c r="D16" s="117"/>
      <c r="E16" s="179">
        <f t="shared" si="1"/>
        <v>6.39506172839506</v>
      </c>
      <c r="F16" s="106">
        <v>243</v>
      </c>
    </row>
    <row r="17" s="96" customFormat="1" ht="12.95" customHeight="1" spans="1:6">
      <c r="A17" s="178" t="s">
        <v>63</v>
      </c>
      <c r="B17" s="103">
        <v>3700</v>
      </c>
      <c r="C17" s="104">
        <v>3738</v>
      </c>
      <c r="D17" s="117">
        <f t="shared" si="0"/>
        <v>1.01027027027027</v>
      </c>
      <c r="E17" s="179">
        <f t="shared" si="1"/>
        <v>1.04093567251462</v>
      </c>
      <c r="F17" s="106">
        <v>3591</v>
      </c>
    </row>
    <row r="18" s="96" customFormat="1" ht="12.95" customHeight="1" spans="1:6">
      <c r="A18" s="178" t="s">
        <v>64</v>
      </c>
      <c r="B18" s="103">
        <v>0</v>
      </c>
      <c r="C18" s="104">
        <v>0</v>
      </c>
      <c r="D18" s="117"/>
      <c r="E18" s="179"/>
      <c r="F18" s="106">
        <v>0</v>
      </c>
    </row>
    <row r="19" s="96" customFormat="1" ht="12.95" customHeight="1" spans="1:6">
      <c r="A19" s="178" t="s">
        <v>65</v>
      </c>
      <c r="B19" s="103">
        <v>0</v>
      </c>
      <c r="C19" s="104">
        <v>0</v>
      </c>
      <c r="D19" s="117"/>
      <c r="E19" s="179"/>
      <c r="F19" s="106">
        <v>0</v>
      </c>
    </row>
    <row r="20" s="96" customFormat="1" ht="12.95" customHeight="1" spans="1:6">
      <c r="A20" s="178" t="s">
        <v>66</v>
      </c>
      <c r="B20" s="103">
        <v>0</v>
      </c>
      <c r="C20" s="104">
        <v>0</v>
      </c>
      <c r="D20" s="117"/>
      <c r="E20" s="179"/>
      <c r="F20" s="106">
        <v>0</v>
      </c>
    </row>
    <row r="21" s="96" customFormat="1" ht="12.95" customHeight="1" spans="1:6">
      <c r="A21" s="178" t="s">
        <v>67</v>
      </c>
      <c r="B21" s="103">
        <v>0</v>
      </c>
      <c r="C21" s="104">
        <v>0</v>
      </c>
      <c r="D21" s="117"/>
      <c r="E21" s="179"/>
      <c r="F21" s="106">
        <v>0</v>
      </c>
    </row>
    <row r="22" s="96" customFormat="1" ht="12.95" customHeight="1" spans="1:6">
      <c r="A22" s="178" t="s">
        <v>68</v>
      </c>
      <c r="B22" s="103">
        <v>0</v>
      </c>
      <c r="C22" s="104">
        <v>25</v>
      </c>
      <c r="D22" s="117"/>
      <c r="E22" s="179">
        <f t="shared" si="1"/>
        <v>1.13636363636364</v>
      </c>
      <c r="F22" s="106">
        <v>22</v>
      </c>
    </row>
    <row r="23" s="96" customFormat="1" ht="12.95" customHeight="1" spans="1:6">
      <c r="A23" s="178" t="s">
        <v>69</v>
      </c>
      <c r="B23" s="103">
        <v>0</v>
      </c>
      <c r="C23" s="104">
        <v>0</v>
      </c>
      <c r="D23" s="117"/>
      <c r="E23" s="179"/>
      <c r="F23" s="106">
        <v>0</v>
      </c>
    </row>
    <row r="24" s="96" customFormat="1" ht="12.95" customHeight="1" spans="1:6">
      <c r="A24" s="178" t="s">
        <v>70</v>
      </c>
      <c r="B24" s="103">
        <v>1500</v>
      </c>
      <c r="C24" s="104">
        <v>1061</v>
      </c>
      <c r="D24" s="117">
        <f t="shared" si="0"/>
        <v>0.707333333333333</v>
      </c>
      <c r="E24" s="179"/>
      <c r="F24" s="106">
        <v>0</v>
      </c>
    </row>
    <row r="25" s="96" customFormat="1" ht="12.95" customHeight="1" spans="1:6">
      <c r="A25" s="178" t="s">
        <v>71</v>
      </c>
      <c r="B25" s="103">
        <v>0</v>
      </c>
      <c r="C25" s="104">
        <v>0</v>
      </c>
      <c r="D25" s="117"/>
      <c r="E25" s="179">
        <f t="shared" si="1"/>
        <v>0</v>
      </c>
      <c r="F25" s="106">
        <v>162044</v>
      </c>
    </row>
    <row r="26" s="96" customFormat="1" ht="12.95" customHeight="1" spans="1:6">
      <c r="A26" s="178" t="s">
        <v>72</v>
      </c>
      <c r="B26" s="103">
        <v>156400</v>
      </c>
      <c r="C26" s="104">
        <v>121828</v>
      </c>
      <c r="D26" s="117">
        <f t="shared" si="0"/>
        <v>0.778951406649616</v>
      </c>
      <c r="E26" s="179">
        <f t="shared" si="1"/>
        <v>2.38415624571909</v>
      </c>
      <c r="F26" s="106">
        <v>51099</v>
      </c>
    </row>
    <row r="27" s="96" customFormat="1" ht="12.95" customHeight="1" spans="1:6">
      <c r="A27" s="178" t="s">
        <v>73</v>
      </c>
      <c r="B27" s="103">
        <v>52110</v>
      </c>
      <c r="C27" s="104">
        <v>45096</v>
      </c>
      <c r="D27" s="117">
        <f t="shared" si="0"/>
        <v>0.865400115141048</v>
      </c>
      <c r="E27" s="179"/>
      <c r="F27" s="106">
        <v>0</v>
      </c>
    </row>
    <row r="28" s="96" customFormat="1" ht="12.95" customHeight="1" spans="1:6">
      <c r="A28" s="178" t="s">
        <v>74</v>
      </c>
      <c r="B28" s="103">
        <v>20000</v>
      </c>
      <c r="C28" s="104">
        <v>20172</v>
      </c>
      <c r="D28" s="117">
        <f t="shared" si="0"/>
        <v>1.0086</v>
      </c>
      <c r="E28" s="179">
        <f t="shared" si="1"/>
        <v>0.838403990024938</v>
      </c>
      <c r="F28" s="106">
        <v>24060</v>
      </c>
    </row>
    <row r="29" s="96" customFormat="1" ht="12.95" customHeight="1" spans="1:6">
      <c r="A29" s="178" t="s">
        <v>75</v>
      </c>
      <c r="B29" s="103">
        <v>0</v>
      </c>
      <c r="C29" s="104">
        <v>8584</v>
      </c>
      <c r="D29" s="117"/>
      <c r="E29" s="179">
        <f t="shared" si="1"/>
        <v>1.41091387245233</v>
      </c>
      <c r="F29" s="106">
        <v>6084</v>
      </c>
    </row>
    <row r="30" s="96" customFormat="1" ht="12.95" customHeight="1" spans="1:6">
      <c r="A30" s="178" t="s">
        <v>76</v>
      </c>
      <c r="B30" s="103">
        <v>6000</v>
      </c>
      <c r="C30" s="104">
        <v>113</v>
      </c>
      <c r="D30" s="117">
        <f t="shared" si="0"/>
        <v>0.0188333333333333</v>
      </c>
      <c r="E30" s="179">
        <f t="shared" si="1"/>
        <v>4.18518518518519</v>
      </c>
      <c r="F30" s="106">
        <v>27</v>
      </c>
    </row>
    <row r="31" s="96" customFormat="1" ht="12.95" customHeight="1" spans="1:6">
      <c r="A31" s="178" t="s">
        <v>77</v>
      </c>
      <c r="B31" s="103">
        <v>50220</v>
      </c>
      <c r="C31" s="104">
        <v>28983</v>
      </c>
      <c r="D31" s="117">
        <f t="shared" si="0"/>
        <v>0.577120669056153</v>
      </c>
      <c r="E31" s="179">
        <f t="shared" si="1"/>
        <v>0.627215477504382</v>
      </c>
      <c r="F31" s="106">
        <v>46209</v>
      </c>
    </row>
    <row r="32" s="96" customFormat="1" ht="12.95" customHeight="1" spans="1:6">
      <c r="A32" s="178" t="s">
        <v>78</v>
      </c>
      <c r="B32" s="103">
        <v>1000</v>
      </c>
      <c r="C32" s="104">
        <v>0</v>
      </c>
      <c r="D32" s="117">
        <f t="shared" si="0"/>
        <v>0</v>
      </c>
      <c r="E32" s="179">
        <f t="shared" si="1"/>
        <v>0</v>
      </c>
      <c r="F32" s="106">
        <v>1200</v>
      </c>
    </row>
    <row r="33" s="96" customFormat="1" ht="12.95" customHeight="1" spans="1:6">
      <c r="A33" s="178" t="s">
        <v>79</v>
      </c>
      <c r="B33" s="103">
        <v>26800</v>
      </c>
      <c r="C33" s="104">
        <v>18453</v>
      </c>
      <c r="D33" s="117">
        <f t="shared" si="0"/>
        <v>0.688544776119403</v>
      </c>
      <c r="E33" s="179">
        <f t="shared" si="1"/>
        <v>0.557627221080624</v>
      </c>
      <c r="F33" s="106">
        <v>33092</v>
      </c>
    </row>
    <row r="34" s="96" customFormat="1" ht="12.95" customHeight="1" spans="1:6">
      <c r="A34" s="178" t="s">
        <v>80</v>
      </c>
      <c r="B34" s="103">
        <v>270</v>
      </c>
      <c r="C34" s="104">
        <v>427</v>
      </c>
      <c r="D34" s="117">
        <f t="shared" si="0"/>
        <v>1.58148148148148</v>
      </c>
      <c r="E34" s="179">
        <f t="shared" si="1"/>
        <v>1.56410256410256</v>
      </c>
      <c r="F34" s="106">
        <v>273</v>
      </c>
    </row>
    <row r="35" s="96" customFormat="1" ht="12.95" customHeight="1" spans="1:6">
      <c r="A35" s="178"/>
      <c r="B35" s="108"/>
      <c r="C35" s="118"/>
      <c r="D35" s="119"/>
      <c r="E35" s="180"/>
      <c r="F35" s="120"/>
    </row>
    <row r="36" s="96" customFormat="1" ht="12.95" customHeight="1" spans="1:6">
      <c r="A36" s="178" t="s">
        <v>81</v>
      </c>
      <c r="B36" s="103">
        <v>621680</v>
      </c>
      <c r="C36" s="104">
        <v>619645</v>
      </c>
      <c r="D36" s="117">
        <f>C36/B36</f>
        <v>0.996726611761678</v>
      </c>
      <c r="E36" s="179">
        <f>C36/F36</f>
        <v>1.02662469452843</v>
      </c>
      <c r="F36" s="106">
        <v>603575</v>
      </c>
    </row>
    <row r="37" s="96" customFormat="1" ht="12.95" customHeight="1" spans="1:6">
      <c r="A37" s="178"/>
      <c r="B37" s="108"/>
      <c r="C37" s="118"/>
      <c r="D37" s="119"/>
      <c r="E37" s="180"/>
      <c r="F37" s="120"/>
    </row>
    <row r="38" s="96" customFormat="1" ht="12.95" customHeight="1" spans="1:6">
      <c r="A38" s="178" t="s">
        <v>82</v>
      </c>
      <c r="B38" s="133"/>
      <c r="C38" s="104">
        <v>1188725</v>
      </c>
      <c r="D38" s="123"/>
      <c r="E38" s="179">
        <f t="shared" ref="E38:E50" si="2">C38/F38</f>
        <v>1.09258917139787</v>
      </c>
      <c r="F38" s="106">
        <v>1087989</v>
      </c>
    </row>
    <row r="39" s="96" customFormat="1" ht="12.95" customHeight="1" spans="1:6">
      <c r="A39" s="178" t="s">
        <v>83</v>
      </c>
      <c r="B39" s="133"/>
      <c r="C39" s="104">
        <v>-67175</v>
      </c>
      <c r="D39" s="123"/>
      <c r="E39" s="179">
        <f t="shared" si="2"/>
        <v>0.7261298656376</v>
      </c>
      <c r="F39" s="106">
        <v>-92511</v>
      </c>
    </row>
    <row r="40" s="96" customFormat="1" ht="12.95" customHeight="1" spans="1:6">
      <c r="A40" s="178" t="s">
        <v>84</v>
      </c>
      <c r="B40" s="133"/>
      <c r="C40" s="104">
        <v>600591</v>
      </c>
      <c r="D40" s="123"/>
      <c r="E40" s="179">
        <f t="shared" si="2"/>
        <v>1.04055739783985</v>
      </c>
      <c r="F40" s="106">
        <v>577182</v>
      </c>
    </row>
    <row r="41" s="96" customFormat="1" ht="12.95" customHeight="1" spans="1:6">
      <c r="A41" s="178" t="s">
        <v>85</v>
      </c>
      <c r="B41" s="133"/>
      <c r="C41" s="104">
        <v>655309</v>
      </c>
      <c r="D41" s="123"/>
      <c r="E41" s="179">
        <f t="shared" si="2"/>
        <v>1.08617511826267</v>
      </c>
      <c r="F41" s="106">
        <v>603318</v>
      </c>
    </row>
    <row r="42" s="96" customFormat="1" ht="12.95" customHeight="1" spans="1:6">
      <c r="A42" s="178" t="s">
        <v>86</v>
      </c>
      <c r="B42" s="133"/>
      <c r="C42" s="104">
        <v>184520</v>
      </c>
      <c r="D42" s="123"/>
      <c r="E42" s="179">
        <f t="shared" si="2"/>
        <v>1.02757157415812</v>
      </c>
      <c r="F42" s="106">
        <v>179569</v>
      </c>
    </row>
    <row r="43" s="96" customFormat="1" ht="12.95" customHeight="1" spans="1:6">
      <c r="A43" s="178" t="s">
        <v>87</v>
      </c>
      <c r="B43" s="133"/>
      <c r="C43" s="104">
        <v>0</v>
      </c>
      <c r="D43" s="123"/>
      <c r="E43" s="179"/>
      <c r="F43" s="106">
        <v>0</v>
      </c>
    </row>
    <row r="44" s="96" customFormat="1" ht="12.95" customHeight="1" spans="1:6">
      <c r="A44" s="178" t="s">
        <v>88</v>
      </c>
      <c r="B44" s="133"/>
      <c r="C44" s="104">
        <v>2145</v>
      </c>
      <c r="D44" s="123"/>
      <c r="E44" s="179">
        <f t="shared" si="2"/>
        <v>1.47422680412371</v>
      </c>
      <c r="F44" s="106">
        <v>1455</v>
      </c>
    </row>
    <row r="45" s="96" customFormat="1" ht="12.95" customHeight="1" spans="1:6">
      <c r="A45" s="178" t="s">
        <v>89</v>
      </c>
      <c r="B45" s="133"/>
      <c r="C45" s="104">
        <v>2896</v>
      </c>
      <c r="D45" s="123"/>
      <c r="E45" s="179">
        <f t="shared" si="2"/>
        <v>0.154165557625765</v>
      </c>
      <c r="F45" s="106">
        <v>18785</v>
      </c>
    </row>
    <row r="46" s="96" customFormat="1" ht="12.95" customHeight="1" spans="1:6">
      <c r="A46" s="178" t="s">
        <v>90</v>
      </c>
      <c r="B46" s="133"/>
      <c r="C46" s="104">
        <v>0</v>
      </c>
      <c r="D46" s="123"/>
      <c r="E46" s="179"/>
      <c r="F46" s="106">
        <v>0</v>
      </c>
    </row>
    <row r="47" s="96" customFormat="1" ht="12.95" customHeight="1" spans="1:6">
      <c r="A47" s="178" t="s">
        <v>91</v>
      </c>
      <c r="B47" s="133"/>
      <c r="C47" s="104">
        <v>481550</v>
      </c>
      <c r="D47" s="123"/>
      <c r="E47" s="179">
        <f t="shared" si="2"/>
        <v>0.671243378868135</v>
      </c>
      <c r="F47" s="106">
        <v>717400</v>
      </c>
    </row>
    <row r="48" s="96" customFormat="1" ht="12.95" customHeight="1" spans="1:6">
      <c r="A48" s="178" t="s">
        <v>92</v>
      </c>
      <c r="B48" s="133"/>
      <c r="C48" s="104">
        <v>0</v>
      </c>
      <c r="D48" s="123"/>
      <c r="E48" s="179"/>
      <c r="F48" s="106">
        <v>0</v>
      </c>
    </row>
    <row r="49" s="96" customFormat="1" ht="12.95" customHeight="1" spans="1:6">
      <c r="A49" s="178" t="s">
        <v>93</v>
      </c>
      <c r="B49" s="133"/>
      <c r="C49" s="104">
        <v>0</v>
      </c>
      <c r="D49" s="123"/>
      <c r="E49" s="179"/>
      <c r="F49" s="106">
        <v>0</v>
      </c>
    </row>
    <row r="50" s="96" customFormat="1" ht="12.95" customHeight="1" spans="1:6">
      <c r="A50" s="178" t="s">
        <v>94</v>
      </c>
      <c r="B50" s="133"/>
      <c r="C50" s="104">
        <v>0</v>
      </c>
      <c r="D50" s="123"/>
      <c r="E50" s="179">
        <f t="shared" si="2"/>
        <v>0</v>
      </c>
      <c r="F50" s="106">
        <v>21227</v>
      </c>
    </row>
    <row r="51" s="96" customFormat="1" ht="12.95" customHeight="1" spans="1:6">
      <c r="A51" s="178" t="s">
        <v>95</v>
      </c>
      <c r="B51" s="133"/>
      <c r="C51" s="104">
        <v>37548</v>
      </c>
      <c r="D51" s="123"/>
      <c r="E51" s="179"/>
      <c r="F51" s="106">
        <v>0</v>
      </c>
    </row>
    <row r="52" s="96" customFormat="1" ht="12.95" customHeight="1" spans="1:6">
      <c r="A52" s="178" t="s">
        <v>96</v>
      </c>
      <c r="B52" s="133"/>
      <c r="C52" s="104">
        <v>0</v>
      </c>
      <c r="D52" s="123"/>
      <c r="E52" s="179"/>
      <c r="F52" s="106">
        <v>0</v>
      </c>
    </row>
    <row r="53" s="96" customFormat="1" ht="12.95" customHeight="1" spans="1:6">
      <c r="A53" s="178" t="s">
        <v>97</v>
      </c>
      <c r="B53" s="133"/>
      <c r="C53" s="104">
        <v>0</v>
      </c>
      <c r="D53" s="123"/>
      <c r="E53" s="179"/>
      <c r="F53" s="106">
        <v>0</v>
      </c>
    </row>
    <row r="54" s="96" customFormat="1" ht="12.95" customHeight="1" spans="1:6">
      <c r="A54" s="178" t="s">
        <v>98</v>
      </c>
      <c r="B54" s="133"/>
      <c r="C54" s="104">
        <v>0</v>
      </c>
      <c r="D54" s="123"/>
      <c r="E54" s="179"/>
      <c r="F54" s="106">
        <v>0</v>
      </c>
    </row>
    <row r="55" s="96" customFormat="1" ht="12.95" customHeight="1" spans="1:6">
      <c r="A55" s="178"/>
      <c r="B55" s="108"/>
      <c r="C55" s="118"/>
      <c r="D55" s="119"/>
      <c r="E55" s="180"/>
      <c r="F55" s="120"/>
    </row>
    <row r="56" s="96" customFormat="1" ht="12.95" customHeight="1" spans="1:6">
      <c r="A56" s="178" t="s">
        <v>99</v>
      </c>
      <c r="B56" s="133"/>
      <c r="C56" s="104">
        <v>2517029</v>
      </c>
      <c r="D56" s="123"/>
      <c r="E56" s="179">
        <f>C56/F56</f>
        <v>0.957045247148289</v>
      </c>
      <c r="F56" s="106">
        <v>2630000</v>
      </c>
    </row>
    <row r="57" s="96" customFormat="1" ht="12.95" customHeight="1"/>
  </sheetData>
  <mergeCells count="2">
    <mergeCell ref="A2:F2"/>
    <mergeCell ref="A3:F3"/>
  </mergeCell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50"/>
  </sheetPr>
  <dimension ref="A1:F52"/>
  <sheetViews>
    <sheetView workbookViewId="0">
      <selection activeCell="B4" sqref="B4:B34"/>
    </sheetView>
  </sheetViews>
  <sheetFormatPr defaultColWidth="9" defaultRowHeight="14.25" outlineLevelCol="5"/>
  <cols>
    <col min="1" max="1" width="20.25" style="96" customWidth="1"/>
    <col min="2" max="2" width="14.125" style="96" customWidth="1"/>
    <col min="3" max="3" width="12.375" style="96" customWidth="1"/>
    <col min="4" max="4" width="10.625" style="96" customWidth="1"/>
    <col min="5" max="5" width="13.375" style="96" customWidth="1"/>
    <col min="6" max="6" width="9" style="96"/>
    <col min="7" max="16384" width="9" style="97"/>
  </cols>
  <sheetData>
    <row r="1" customFormat="1" ht="13.5" spans="1:1">
      <c r="A1" t="s">
        <v>1223</v>
      </c>
    </row>
    <row r="2" s="96" customFormat="1" ht="22.5" spans="1:6">
      <c r="A2" s="115" t="s">
        <v>1224</v>
      </c>
      <c r="B2" s="115"/>
      <c r="C2" s="115"/>
      <c r="D2" s="115"/>
      <c r="E2" s="115"/>
      <c r="F2" s="115"/>
    </row>
    <row r="3" s="96" customFormat="1" spans="1:6">
      <c r="A3" s="112" t="s">
        <v>44</v>
      </c>
      <c r="B3" s="112"/>
      <c r="C3" s="112"/>
      <c r="D3" s="112"/>
      <c r="E3" s="112"/>
      <c r="F3" s="112"/>
    </row>
    <row r="4" s="96" customFormat="1" ht="24" spans="1:6">
      <c r="A4" s="116" t="s">
        <v>45</v>
      </c>
      <c r="B4" s="100" t="s">
        <v>46</v>
      </c>
      <c r="C4" s="100" t="s">
        <v>47</v>
      </c>
      <c r="D4" s="101" t="s">
        <v>48</v>
      </c>
      <c r="E4" s="101" t="s">
        <v>49</v>
      </c>
      <c r="F4" s="100" t="s">
        <v>50</v>
      </c>
    </row>
    <row r="5" s="96" customFormat="1" spans="1:6">
      <c r="A5" s="107" t="s">
        <v>204</v>
      </c>
      <c r="B5" s="163">
        <v>73755</v>
      </c>
      <c r="C5" s="164">
        <v>34038</v>
      </c>
      <c r="D5" s="165">
        <f t="shared" ref="D5:D27" si="0">C5/B5</f>
        <v>0.46150091519219</v>
      </c>
      <c r="E5" s="165">
        <f t="shared" ref="E5:E23" si="1">C5/F5</f>
        <v>0.451558126268589</v>
      </c>
      <c r="F5" s="166">
        <v>75379</v>
      </c>
    </row>
    <row r="6" s="96" customFormat="1" spans="1:6">
      <c r="A6" s="107" t="s">
        <v>320</v>
      </c>
      <c r="B6" s="163">
        <v>283</v>
      </c>
      <c r="C6" s="164">
        <v>1643</v>
      </c>
      <c r="D6" s="165">
        <f t="shared" si="0"/>
        <v>5.80565371024735</v>
      </c>
      <c r="E6" s="165">
        <f t="shared" si="1"/>
        <v>1.79366812227074</v>
      </c>
      <c r="F6" s="166">
        <v>916</v>
      </c>
    </row>
    <row r="7" s="96" customFormat="1" spans="1:6">
      <c r="A7" s="107" t="s">
        <v>321</v>
      </c>
      <c r="B7" s="163">
        <v>38969</v>
      </c>
      <c r="C7" s="164">
        <v>35628</v>
      </c>
      <c r="D7" s="165">
        <f t="shared" si="0"/>
        <v>0.914265185147168</v>
      </c>
      <c r="E7" s="165">
        <f t="shared" si="1"/>
        <v>0.769137774707482</v>
      </c>
      <c r="F7" s="166">
        <v>46322</v>
      </c>
    </row>
    <row r="8" s="96" customFormat="1" spans="1:6">
      <c r="A8" s="107" t="s">
        <v>329</v>
      </c>
      <c r="B8" s="163">
        <v>63393</v>
      </c>
      <c r="C8" s="164">
        <v>63816</v>
      </c>
      <c r="D8" s="165">
        <f t="shared" si="0"/>
        <v>1.00667266101936</v>
      </c>
      <c r="E8" s="165">
        <f t="shared" si="1"/>
        <v>1.05890551886636</v>
      </c>
      <c r="F8" s="166">
        <v>60266</v>
      </c>
    </row>
    <row r="9" s="96" customFormat="1" spans="1:6">
      <c r="A9" s="107" t="s">
        <v>381</v>
      </c>
      <c r="B9" s="163">
        <v>6953</v>
      </c>
      <c r="C9" s="164">
        <v>5138</v>
      </c>
      <c r="D9" s="165">
        <f t="shared" si="0"/>
        <v>0.738961599309651</v>
      </c>
      <c r="E9" s="165">
        <f t="shared" si="1"/>
        <v>0.272862453531598</v>
      </c>
      <c r="F9" s="166">
        <v>18830</v>
      </c>
    </row>
    <row r="10" s="96" customFormat="1" spans="1:6">
      <c r="A10" s="107" t="s">
        <v>430</v>
      </c>
      <c r="B10" s="163">
        <v>17333</v>
      </c>
      <c r="C10" s="164">
        <v>16868</v>
      </c>
      <c r="D10" s="165">
        <f t="shared" si="0"/>
        <v>0.973172561010789</v>
      </c>
      <c r="E10" s="165">
        <f t="shared" si="1"/>
        <v>1.41986531986532</v>
      </c>
      <c r="F10" s="166">
        <v>11880</v>
      </c>
    </row>
    <row r="11" s="96" customFormat="1" spans="1:6">
      <c r="A11" s="107" t="s">
        <v>467</v>
      </c>
      <c r="B11" s="163">
        <v>62949</v>
      </c>
      <c r="C11" s="164">
        <v>55618</v>
      </c>
      <c r="D11" s="165">
        <f t="shared" si="0"/>
        <v>0.883540644013408</v>
      </c>
      <c r="E11" s="165">
        <f t="shared" si="1"/>
        <v>1.11276059381377</v>
      </c>
      <c r="F11" s="166">
        <v>49982</v>
      </c>
    </row>
    <row r="12" s="96" customFormat="1" spans="1:6">
      <c r="A12" s="107" t="s">
        <v>571</v>
      </c>
      <c r="B12" s="163">
        <v>56227</v>
      </c>
      <c r="C12" s="164">
        <v>121183</v>
      </c>
      <c r="D12" s="165">
        <f t="shared" si="0"/>
        <v>2.15524570046419</v>
      </c>
      <c r="E12" s="165">
        <f t="shared" si="1"/>
        <v>1.09803015476061</v>
      </c>
      <c r="F12" s="166">
        <v>110364</v>
      </c>
    </row>
    <row r="13" s="96" customFormat="1" spans="1:6">
      <c r="A13" s="107" t="s">
        <v>636</v>
      </c>
      <c r="B13" s="163">
        <v>75254</v>
      </c>
      <c r="C13" s="164">
        <v>92381</v>
      </c>
      <c r="D13" s="165">
        <f t="shared" si="0"/>
        <v>1.22758923113722</v>
      </c>
      <c r="E13" s="165">
        <f t="shared" si="1"/>
        <v>2.43878035902851</v>
      </c>
      <c r="F13" s="166">
        <v>37880</v>
      </c>
    </row>
    <row r="14" s="96" customFormat="1" spans="1:6">
      <c r="A14" s="107" t="s">
        <v>706</v>
      </c>
      <c r="B14" s="163">
        <v>22512</v>
      </c>
      <c r="C14" s="164">
        <v>50123</v>
      </c>
      <c r="D14" s="165">
        <f t="shared" si="0"/>
        <v>2.22650142146411</v>
      </c>
      <c r="E14" s="165">
        <f t="shared" si="1"/>
        <v>0.522468337937145</v>
      </c>
      <c r="F14" s="166">
        <v>95935</v>
      </c>
    </row>
    <row r="15" s="96" customFormat="1" spans="1:6">
      <c r="A15" s="107" t="s">
        <v>727</v>
      </c>
      <c r="B15" s="163">
        <v>36413</v>
      </c>
      <c r="C15" s="164">
        <v>30039</v>
      </c>
      <c r="D15" s="165">
        <f t="shared" si="0"/>
        <v>0.824952626809107</v>
      </c>
      <c r="E15" s="165">
        <f t="shared" si="1"/>
        <v>1.97378277153558</v>
      </c>
      <c r="F15" s="166">
        <v>15219</v>
      </c>
    </row>
    <row r="16" s="96" customFormat="1" spans="1:6">
      <c r="A16" s="107" t="s">
        <v>839</v>
      </c>
      <c r="B16" s="163">
        <v>6193</v>
      </c>
      <c r="C16" s="164">
        <v>16794</v>
      </c>
      <c r="D16" s="165">
        <f t="shared" si="0"/>
        <v>2.71177135475537</v>
      </c>
      <c r="E16" s="165">
        <f t="shared" si="1"/>
        <v>2.69220904135941</v>
      </c>
      <c r="F16" s="166">
        <v>6238</v>
      </c>
    </row>
    <row r="17" s="96" customFormat="1" spans="1:6">
      <c r="A17" s="107" t="s">
        <v>890</v>
      </c>
      <c r="B17" s="163">
        <v>4592</v>
      </c>
      <c r="C17" s="164">
        <v>4612</v>
      </c>
      <c r="D17" s="165">
        <f t="shared" si="0"/>
        <v>1.00435540069686</v>
      </c>
      <c r="E17" s="165">
        <f t="shared" si="1"/>
        <v>2.23017408123791</v>
      </c>
      <c r="F17" s="166">
        <v>2068</v>
      </c>
    </row>
    <row r="18" s="96" customFormat="1" spans="1:6">
      <c r="A18" s="107" t="s">
        <v>944</v>
      </c>
      <c r="B18" s="163">
        <v>1817</v>
      </c>
      <c r="C18" s="164">
        <v>2547</v>
      </c>
      <c r="D18" s="165">
        <f t="shared" si="0"/>
        <v>1.40176114474408</v>
      </c>
      <c r="E18" s="165">
        <f t="shared" si="1"/>
        <v>2.07918367346939</v>
      </c>
      <c r="F18" s="166">
        <v>1225</v>
      </c>
    </row>
    <row r="19" s="96" customFormat="1" spans="1:6">
      <c r="A19" s="107" t="s">
        <v>961</v>
      </c>
      <c r="B19" s="163">
        <v>8</v>
      </c>
      <c r="C19" s="164">
        <v>1359</v>
      </c>
      <c r="D19" s="165">
        <f t="shared" si="0"/>
        <v>169.875</v>
      </c>
      <c r="E19" s="165">
        <f t="shared" si="1"/>
        <v>169.875</v>
      </c>
      <c r="F19" s="166">
        <v>8</v>
      </c>
    </row>
    <row r="20" s="96" customFormat="1" spans="1:6">
      <c r="A20" s="107" t="s">
        <v>193</v>
      </c>
      <c r="B20" s="163">
        <v>0</v>
      </c>
      <c r="C20" s="164">
        <v>0</v>
      </c>
      <c r="D20" s="165"/>
      <c r="E20" s="165"/>
      <c r="F20" s="166">
        <v>0</v>
      </c>
    </row>
    <row r="21" s="96" customFormat="1" spans="1:6">
      <c r="A21" s="107" t="s">
        <v>994</v>
      </c>
      <c r="B21" s="163">
        <v>119576</v>
      </c>
      <c r="C21" s="164">
        <v>9881</v>
      </c>
      <c r="D21" s="165">
        <f t="shared" si="0"/>
        <v>0.0826336388572958</v>
      </c>
      <c r="E21" s="165">
        <f t="shared" si="1"/>
        <v>0.0936578800200946</v>
      </c>
      <c r="F21" s="166">
        <v>105501</v>
      </c>
    </row>
    <row r="22" s="96" customFormat="1" spans="1:6">
      <c r="A22" s="107" t="s">
        <v>1055</v>
      </c>
      <c r="B22" s="163">
        <v>36173</v>
      </c>
      <c r="C22" s="164">
        <v>27023</v>
      </c>
      <c r="D22" s="165">
        <f t="shared" si="0"/>
        <v>0.747048903878583</v>
      </c>
      <c r="E22" s="165">
        <f t="shared" si="1"/>
        <v>1.67025156066506</v>
      </c>
      <c r="F22" s="166">
        <v>16179</v>
      </c>
    </row>
    <row r="23" s="96" customFormat="1" spans="1:6">
      <c r="A23" s="107" t="s">
        <v>1073</v>
      </c>
      <c r="B23" s="163">
        <v>3319</v>
      </c>
      <c r="C23" s="164">
        <v>3266</v>
      </c>
      <c r="D23" s="165">
        <f t="shared" si="0"/>
        <v>0.984031334739379</v>
      </c>
      <c r="E23" s="165">
        <f t="shared" si="1"/>
        <v>1.02222222222222</v>
      </c>
      <c r="F23" s="166">
        <v>3195</v>
      </c>
    </row>
    <row r="24" s="96" customFormat="1" spans="1:6">
      <c r="A24" s="107" t="s">
        <v>1118</v>
      </c>
      <c r="B24" s="163">
        <v>12000</v>
      </c>
      <c r="C24" s="167"/>
      <c r="D24" s="165">
        <f t="shared" si="0"/>
        <v>0</v>
      </c>
      <c r="E24" s="168"/>
      <c r="F24" s="169"/>
    </row>
    <row r="25" s="96" customFormat="1" spans="1:6">
      <c r="A25" s="107" t="s">
        <v>1119</v>
      </c>
      <c r="B25" s="163">
        <v>256</v>
      </c>
      <c r="C25" s="164">
        <v>1595</v>
      </c>
      <c r="D25" s="165">
        <f t="shared" si="0"/>
        <v>6.23046875</v>
      </c>
      <c r="E25" s="165">
        <f t="shared" ref="E25:E27" si="2">C25/F25</f>
        <v>5.99624060150376</v>
      </c>
      <c r="F25" s="166">
        <v>266</v>
      </c>
    </row>
    <row r="26" s="96" customFormat="1" spans="1:6">
      <c r="A26" s="107" t="s">
        <v>1123</v>
      </c>
      <c r="B26" s="163">
        <v>66463</v>
      </c>
      <c r="C26" s="170">
        <v>62852</v>
      </c>
      <c r="D26" s="165">
        <f t="shared" si="0"/>
        <v>0.945669018852595</v>
      </c>
      <c r="E26" s="165">
        <f t="shared" si="2"/>
        <v>1.58701141298859</v>
      </c>
      <c r="F26" s="166">
        <v>39604</v>
      </c>
    </row>
    <row r="27" s="96" customFormat="1" spans="1:6">
      <c r="A27" s="107" t="s">
        <v>1131</v>
      </c>
      <c r="B27" s="164">
        <v>260</v>
      </c>
      <c r="C27" s="164">
        <v>269</v>
      </c>
      <c r="D27" s="165">
        <f t="shared" si="0"/>
        <v>1.03461538461538</v>
      </c>
      <c r="E27" s="165">
        <f t="shared" si="2"/>
        <v>0.579741379310345</v>
      </c>
      <c r="F27" s="166">
        <v>464</v>
      </c>
    </row>
    <row r="28" s="96" customFormat="1" spans="1:6">
      <c r="A28" s="107"/>
      <c r="B28" s="171"/>
      <c r="C28" s="171"/>
      <c r="D28" s="172"/>
      <c r="E28" s="172"/>
      <c r="F28" s="173"/>
    </row>
    <row r="29" s="96" customFormat="1" spans="1:6">
      <c r="A29" s="107" t="s">
        <v>181</v>
      </c>
      <c r="B29" s="164">
        <v>704698</v>
      </c>
      <c r="C29" s="164">
        <v>636673</v>
      </c>
      <c r="D29" s="165">
        <f>C29/B29</f>
        <v>0.903469287552966</v>
      </c>
      <c r="E29" s="165">
        <f>C29/F29</f>
        <v>0.912503708502396</v>
      </c>
      <c r="F29" s="166">
        <v>697721</v>
      </c>
    </row>
    <row r="30" s="96" customFormat="1" spans="1:6">
      <c r="A30" s="107"/>
      <c r="B30" s="171"/>
      <c r="C30" s="171"/>
      <c r="D30" s="172"/>
      <c r="E30" s="172"/>
      <c r="F30" s="173"/>
    </row>
    <row r="31" s="96" customFormat="1" spans="1:6">
      <c r="A31" s="107" t="s">
        <v>182</v>
      </c>
      <c r="B31" s="174"/>
      <c r="C31" s="164">
        <v>1122224</v>
      </c>
      <c r="D31" s="168"/>
      <c r="E31" s="165">
        <f t="shared" ref="E31:E48" si="3">C31/F31</f>
        <v>1.016266067292</v>
      </c>
      <c r="F31" s="166">
        <v>1104262</v>
      </c>
    </row>
    <row r="32" s="96" customFormat="1" spans="1:6">
      <c r="A32" s="107" t="s">
        <v>183</v>
      </c>
      <c r="B32" s="174"/>
      <c r="C32" s="164">
        <v>40372</v>
      </c>
      <c r="D32" s="168"/>
      <c r="E32" s="165">
        <f t="shared" si="3"/>
        <v>1.60716560509554</v>
      </c>
      <c r="F32" s="166">
        <v>25120</v>
      </c>
    </row>
    <row r="33" s="96" customFormat="1" spans="1:6">
      <c r="A33" s="107" t="s">
        <v>184</v>
      </c>
      <c r="B33" s="174"/>
      <c r="C33" s="164">
        <v>513843</v>
      </c>
      <c r="D33" s="168"/>
      <c r="E33" s="165">
        <f t="shared" si="3"/>
        <v>1.04218276222252</v>
      </c>
      <c r="F33" s="166">
        <v>493045</v>
      </c>
    </row>
    <row r="34" s="96" customFormat="1" spans="1:6">
      <c r="A34" s="107" t="s">
        <v>185</v>
      </c>
      <c r="B34" s="174"/>
      <c r="C34" s="164">
        <v>568009</v>
      </c>
      <c r="D34" s="168"/>
      <c r="E34" s="165">
        <f t="shared" si="3"/>
        <v>0.969138214322885</v>
      </c>
      <c r="F34" s="166">
        <v>586097</v>
      </c>
    </row>
    <row r="35" s="96" customFormat="1" spans="1:6">
      <c r="A35" s="107" t="s">
        <v>152</v>
      </c>
      <c r="B35" s="174"/>
      <c r="C35" s="164">
        <v>208835</v>
      </c>
      <c r="D35" s="168"/>
      <c r="E35" s="165">
        <f t="shared" si="3"/>
        <v>1.00728810943258</v>
      </c>
      <c r="F35" s="166">
        <v>207324</v>
      </c>
    </row>
    <row r="36" s="96" customFormat="1" spans="1:6">
      <c r="A36" s="107" t="s">
        <v>186</v>
      </c>
      <c r="B36" s="174"/>
      <c r="C36" s="164">
        <v>0</v>
      </c>
      <c r="D36" s="168"/>
      <c r="E36" s="165"/>
      <c r="F36" s="166">
        <v>0</v>
      </c>
    </row>
    <row r="37" s="96" customFormat="1" spans="1:6">
      <c r="A37" s="107" t="s">
        <v>187</v>
      </c>
      <c r="B37" s="174"/>
      <c r="C37" s="164">
        <v>273358</v>
      </c>
      <c r="D37" s="168"/>
      <c r="E37" s="165">
        <f t="shared" si="3"/>
        <v>0.699463423496268</v>
      </c>
      <c r="F37" s="166">
        <v>390811</v>
      </c>
    </row>
    <row r="38" s="96" customFormat="1" spans="1:6">
      <c r="A38" s="107" t="s">
        <v>188</v>
      </c>
      <c r="B38" s="174"/>
      <c r="C38" s="164">
        <v>216314</v>
      </c>
      <c r="D38" s="168"/>
      <c r="E38" s="165">
        <f t="shared" si="3"/>
        <v>1.13736335960545</v>
      </c>
      <c r="F38" s="166">
        <v>190189</v>
      </c>
    </row>
    <row r="39" s="96" customFormat="1" spans="1:6">
      <c r="A39" s="107" t="s">
        <v>189</v>
      </c>
      <c r="B39" s="174"/>
      <c r="C39" s="164">
        <v>0</v>
      </c>
      <c r="D39" s="168"/>
      <c r="E39" s="165"/>
      <c r="F39" s="166">
        <v>0</v>
      </c>
    </row>
    <row r="40" s="96" customFormat="1" spans="1:6">
      <c r="A40" s="107" t="s">
        <v>190</v>
      </c>
      <c r="B40" s="174"/>
      <c r="C40" s="164">
        <v>0</v>
      </c>
      <c r="D40" s="168"/>
      <c r="E40" s="165"/>
      <c r="F40" s="166">
        <v>0</v>
      </c>
    </row>
    <row r="41" s="96" customFormat="1" spans="1:6">
      <c r="A41" s="107" t="s">
        <v>191</v>
      </c>
      <c r="B41" s="174"/>
      <c r="C41" s="164">
        <v>0</v>
      </c>
      <c r="D41" s="168"/>
      <c r="E41" s="165"/>
      <c r="F41" s="166">
        <v>0</v>
      </c>
    </row>
    <row r="42" s="96" customFormat="1" spans="1:6">
      <c r="A42" s="107" t="s">
        <v>192</v>
      </c>
      <c r="B42" s="174"/>
      <c r="C42" s="164">
        <v>37807</v>
      </c>
      <c r="D42" s="168"/>
      <c r="E42" s="165">
        <f t="shared" si="3"/>
        <v>1.00689783743475</v>
      </c>
      <c r="F42" s="166">
        <v>37548</v>
      </c>
    </row>
    <row r="43" s="96" customFormat="1" spans="1:6">
      <c r="A43" s="107" t="s">
        <v>193</v>
      </c>
      <c r="B43" s="174"/>
      <c r="C43" s="164">
        <v>0</v>
      </c>
      <c r="D43" s="168"/>
      <c r="E43" s="165"/>
      <c r="F43" s="166">
        <v>0</v>
      </c>
    </row>
    <row r="44" s="96" customFormat="1" spans="1:6">
      <c r="A44" s="107" t="s">
        <v>194</v>
      </c>
      <c r="B44" s="174"/>
      <c r="C44" s="164">
        <v>0</v>
      </c>
      <c r="D44" s="168"/>
      <c r="E44" s="165"/>
      <c r="F44" s="166">
        <v>0</v>
      </c>
    </row>
    <row r="45" s="96" customFormat="1" spans="1:6">
      <c r="A45" s="107" t="s">
        <v>195</v>
      </c>
      <c r="B45" s="174"/>
      <c r="C45" s="164">
        <v>0</v>
      </c>
      <c r="D45" s="168"/>
      <c r="E45" s="165"/>
      <c r="F45" s="166">
        <v>0</v>
      </c>
    </row>
    <row r="46" s="96" customFormat="1" spans="1:6">
      <c r="A46" s="107" t="s">
        <v>196</v>
      </c>
      <c r="B46" s="174"/>
      <c r="C46" s="164">
        <v>0</v>
      </c>
      <c r="D46" s="168"/>
      <c r="E46" s="165"/>
      <c r="F46" s="166">
        <v>0</v>
      </c>
    </row>
    <row r="47" s="96" customFormat="1" spans="1:6">
      <c r="A47" s="107" t="s">
        <v>197</v>
      </c>
      <c r="B47" s="174"/>
      <c r="C47" s="164">
        <v>21818</v>
      </c>
      <c r="D47" s="168"/>
      <c r="E47" s="165">
        <f t="shared" si="3"/>
        <v>10.1715617715618</v>
      </c>
      <c r="F47" s="175">
        <v>2145</v>
      </c>
    </row>
    <row r="48" s="96" customFormat="1" spans="1:6">
      <c r="A48" s="107" t="s">
        <v>198</v>
      </c>
      <c r="B48" s="174"/>
      <c r="C48" s="164">
        <v>21818</v>
      </c>
      <c r="D48" s="168"/>
      <c r="E48" s="165">
        <f t="shared" si="3"/>
        <v>10.1715617715618</v>
      </c>
      <c r="F48" s="166">
        <v>2145</v>
      </c>
    </row>
    <row r="49" s="96" customFormat="1" spans="1:6">
      <c r="A49" s="107" t="s">
        <v>199</v>
      </c>
      <c r="B49" s="174"/>
      <c r="C49" s="164">
        <v>0</v>
      </c>
      <c r="D49" s="168"/>
      <c r="E49" s="165"/>
      <c r="F49" s="166">
        <v>0</v>
      </c>
    </row>
    <row r="50" s="96" customFormat="1" spans="1:6">
      <c r="A50" s="107"/>
      <c r="B50" s="171"/>
      <c r="C50" s="176"/>
      <c r="D50" s="172"/>
      <c r="E50" s="172"/>
      <c r="F50" s="177"/>
    </row>
    <row r="51" s="96" customFormat="1" spans="1:6">
      <c r="A51" s="107" t="s">
        <v>200</v>
      </c>
      <c r="B51" s="174"/>
      <c r="C51" s="164">
        <v>2517029</v>
      </c>
      <c r="D51" s="168"/>
      <c r="E51" s="165">
        <f>C51/F51</f>
        <v>0.957045247148289</v>
      </c>
      <c r="F51" s="166">
        <v>2630000</v>
      </c>
    </row>
    <row r="52" s="96" customFormat="1"/>
  </sheetData>
  <mergeCells count="2">
    <mergeCell ref="A2:F2"/>
    <mergeCell ref="A3:F3"/>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32</vt:i4>
      </vt:variant>
    </vt:vector>
  </HeadingPairs>
  <TitlesOfParts>
    <vt:vector size="32" baseType="lpstr">
      <vt:lpstr>目录</vt:lpstr>
      <vt:lpstr>表1一般公共预算收入决算表</vt:lpstr>
      <vt:lpstr>表2 上级税收返还和转移支付收入决算表</vt:lpstr>
      <vt:lpstr>  表3一般公共预算支出决算表</vt:lpstr>
      <vt:lpstr>表4一般公共预算支出决算明细表</vt:lpstr>
      <vt:lpstr>表5对下税收返还和转移支付分地区决算表</vt:lpstr>
      <vt:lpstr>表6对下专项转移支付分地区分项目决算表</vt:lpstr>
      <vt:lpstr>表7本级一般公共预算收入决算表</vt:lpstr>
      <vt:lpstr>表8本级一般公共预算支出决算表</vt:lpstr>
      <vt:lpstr>表9本级一般公共预算支出决算明细表</vt:lpstr>
      <vt:lpstr>表10本级一般公共预算基本支出政府经济分类决算表</vt:lpstr>
      <vt:lpstr>表11本级税收返还和转移支付支出决算表</vt:lpstr>
      <vt:lpstr>表12政府性基金预算收入决算表</vt:lpstr>
      <vt:lpstr>表13政府性基金预算支出决算表</vt:lpstr>
      <vt:lpstr>表14本级政府性基金预算收入决算表</vt:lpstr>
      <vt:lpstr>表15本级政府性基金预算支出决算表</vt:lpstr>
      <vt:lpstr>表16本级政府性基金预算转移支付支出决算表</vt:lpstr>
      <vt:lpstr>表17国有资本经营预算收入决算表</vt:lpstr>
      <vt:lpstr>表18国有资本经营预算支出决算表</vt:lpstr>
      <vt:lpstr>表19本级国有资本经营预算收入决算表</vt:lpstr>
      <vt:lpstr>表20本级国有资本经营预算支出决算表</vt:lpstr>
      <vt:lpstr>表21社会保险基金收入决算表</vt:lpstr>
      <vt:lpstr>表22社会保险基金支出决算表</vt:lpstr>
      <vt:lpstr>表23本级社会保险基金收入决算表</vt:lpstr>
      <vt:lpstr>表24本级社会保险基金支出决算表</vt:lpstr>
      <vt:lpstr>表25一般债务限额和余额情况表</vt:lpstr>
      <vt:lpstr>表26本级政府一般债务限额和余额情况表</vt:lpstr>
      <vt:lpstr>表27专项债务限额和余额情况表 </vt:lpstr>
      <vt:lpstr>表28本级政府专项债务限额和余额情况表</vt:lpstr>
      <vt:lpstr>表29政府债务限额及余额决算情况表</vt:lpstr>
      <vt:lpstr>表30地方政府债券使用情况表</vt:lpstr>
      <vt:lpstr>表31地方政府债务发行相关情况表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朴付园</cp:lastModifiedBy>
  <dcterms:created xsi:type="dcterms:W3CDTF">2019-06-04T02:11:00Z</dcterms:created>
  <cp:lastPrinted>2019-09-09T09:02:00Z</cp:lastPrinted>
  <dcterms:modified xsi:type="dcterms:W3CDTF">2022-09-28T05:04:03Z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